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555" windowWidth="18615" windowHeight="9150"/>
  </bookViews>
  <sheets>
    <sheet name="CAPA" sheetId="1" r:id="rId1"/>
    <sheet name="INÍCIO " sheetId="2" r:id="rId2"/>
    <sheet name="APRESENTAÇÃO " sheetId="3" r:id="rId3"/>
    <sheet name="INTRODUÇÃO" sheetId="4" r:id="rId4"/>
    <sheet name="FROTA SEGUNDO TIPO" sheetId="5" r:id="rId5"/>
    <sheet name="ACIDENTES COM VÍTIMAS" sheetId="6" r:id="rId6"/>
    <sheet name="VÍTIMAS NÃO FATAIS" sheetId="7" r:id="rId7"/>
    <sheet name="VÍTIMAS FATAIS" sheetId="8" r:id="rId8"/>
    <sheet name="COND. ENV. EM ACID. COM VÍTIMAS" sheetId="9" r:id="rId9"/>
    <sheet name="VEIC. ENV. EM ACID. COM VÍTIMAS" sheetId="10" r:id="rId10"/>
    <sheet name="INDICES PORTO VELHO" sheetId="11" r:id="rId11"/>
    <sheet name="ACIDENTES POR BAIRRO" sheetId="12" r:id="rId12"/>
    <sheet name="ACIDENTE NAS VIAS" sheetId="13" r:id="rId13"/>
    <sheet name="ACIDENTES POR DIA DA SEMANA" sheetId="14" r:id="rId14"/>
    <sheet name="HORÁRIO DOS ACIDENTES" sheetId="15" r:id="rId15"/>
    <sheet name="HABILITAÇÃO " sheetId="16" r:id="rId16"/>
    <sheet name="MULTAS" sheetId="17" r:id="rId17"/>
    <sheet name="PROJETOS" sheetId="18" r:id="rId18"/>
    <sheet name="ENCERRAMENTO" sheetId="19" r:id="rId19"/>
    <sheet name="Plan1" sheetId="20" r:id="rId20"/>
  </sheets>
  <definedNames>
    <definedName name="_xlnm._FilterDatabase" localSheetId="12" hidden="1">'ACIDENTE NAS VIAS'!$C$14:$G$2544</definedName>
  </definedNames>
  <calcPr calcId="145621"/>
</workbook>
</file>

<file path=xl/calcChain.xml><?xml version="1.0" encoding="utf-8"?>
<calcChain xmlns="http://schemas.openxmlformats.org/spreadsheetml/2006/main">
  <c r="M41" i="17" l="1"/>
  <c r="L41" i="17"/>
  <c r="K41" i="17"/>
  <c r="J41" i="17"/>
  <c r="I41" i="17"/>
  <c r="H41" i="17"/>
  <c r="G41" i="17"/>
  <c r="F41" i="17"/>
  <c r="E41" i="17"/>
  <c r="D41" i="17"/>
  <c r="M40" i="17"/>
  <c r="L40" i="17"/>
  <c r="K40" i="17"/>
  <c r="J40" i="17"/>
  <c r="I40" i="17"/>
  <c r="H40" i="17"/>
  <c r="G40" i="17"/>
  <c r="F40" i="17"/>
  <c r="E40" i="17"/>
  <c r="D40" i="17"/>
  <c r="D39" i="17"/>
  <c r="M38" i="17"/>
  <c r="L38" i="17"/>
  <c r="K38" i="17"/>
  <c r="J38" i="17"/>
  <c r="I38" i="17"/>
  <c r="H38" i="17"/>
  <c r="G38" i="17"/>
  <c r="F38" i="17"/>
  <c r="E38" i="17"/>
  <c r="D38" i="17"/>
  <c r="N19" i="17"/>
  <c r="M42" i="17" s="1"/>
  <c r="M19" i="17"/>
  <c r="M30" i="17" s="1"/>
  <c r="L19" i="17"/>
  <c r="K42" i="17" s="1"/>
  <c r="K19" i="17"/>
  <c r="K30" i="17" s="1"/>
  <c r="J19" i="17"/>
  <c r="I42" i="17" s="1"/>
  <c r="I19" i="17"/>
  <c r="I30" i="17" s="1"/>
  <c r="H19" i="17"/>
  <c r="G42" i="17" s="1"/>
  <c r="G19" i="17"/>
  <c r="G30" i="17" s="1"/>
  <c r="F19" i="17"/>
  <c r="E42" i="17" s="1"/>
  <c r="E19" i="17"/>
  <c r="E30" i="17" s="1"/>
  <c r="D19" i="17"/>
  <c r="D29" i="17" s="1"/>
  <c r="O111" i="16"/>
  <c r="N111" i="16"/>
  <c r="N112" i="16" s="1"/>
  <c r="M111" i="16"/>
  <c r="L111" i="16"/>
  <c r="L112" i="16" s="1"/>
  <c r="K111" i="16"/>
  <c r="J111" i="16"/>
  <c r="J112" i="16" s="1"/>
  <c r="I111" i="16"/>
  <c r="H111" i="16"/>
  <c r="H112" i="16" s="1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E26" i="16" s="1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G2545" i="13"/>
  <c r="F2545" i="13"/>
  <c r="E2545" i="13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N44" i="11"/>
  <c r="M44" i="11"/>
  <c r="L44" i="11"/>
  <c r="K44" i="11"/>
  <c r="J44" i="11"/>
  <c r="I44" i="11"/>
  <c r="H44" i="11"/>
  <c r="G44" i="11"/>
  <c r="F44" i="11"/>
  <c r="E44" i="11"/>
  <c r="O36" i="11"/>
  <c r="N36" i="11"/>
  <c r="M36" i="11"/>
  <c r="L36" i="11"/>
  <c r="K36" i="11"/>
  <c r="J36" i="11"/>
  <c r="I36" i="11"/>
  <c r="H36" i="11"/>
  <c r="G36" i="11"/>
  <c r="F36" i="11"/>
  <c r="E36" i="11"/>
  <c r="O35" i="11"/>
  <c r="N35" i="11"/>
  <c r="M35" i="11"/>
  <c r="L35" i="11"/>
  <c r="K35" i="11"/>
  <c r="J35" i="11"/>
  <c r="I35" i="11"/>
  <c r="H35" i="11"/>
  <c r="G35" i="11"/>
  <c r="F35" i="11"/>
  <c r="E35" i="11"/>
  <c r="O34" i="11"/>
  <c r="N52" i="11" s="1"/>
  <c r="N34" i="11"/>
  <c r="M34" i="11"/>
  <c r="L52" i="11" s="1"/>
  <c r="L34" i="11"/>
  <c r="K34" i="11"/>
  <c r="J52" i="11" s="1"/>
  <c r="J34" i="11"/>
  <c r="I34" i="11"/>
  <c r="H52" i="11" s="1"/>
  <c r="H34" i="11"/>
  <c r="G34" i="11"/>
  <c r="F52" i="11" s="1"/>
  <c r="F34" i="11"/>
  <c r="E34" i="11"/>
  <c r="O33" i="11"/>
  <c r="N33" i="11"/>
  <c r="M33" i="11"/>
  <c r="L33" i="11"/>
  <c r="K33" i="11"/>
  <c r="J33" i="11"/>
  <c r="I33" i="11"/>
  <c r="H33" i="11"/>
  <c r="G33" i="11"/>
  <c r="F33" i="11"/>
  <c r="E33" i="11"/>
  <c r="O32" i="11"/>
  <c r="N50" i="11" s="1"/>
  <c r="N32" i="11"/>
  <c r="M32" i="11"/>
  <c r="L50" i="11" s="1"/>
  <c r="L32" i="11"/>
  <c r="K32" i="11"/>
  <c r="J50" i="11" s="1"/>
  <c r="J32" i="11"/>
  <c r="I32" i="11"/>
  <c r="H50" i="11" s="1"/>
  <c r="H32" i="11"/>
  <c r="G32" i="11"/>
  <c r="F50" i="11" s="1"/>
  <c r="F32" i="11"/>
  <c r="E32" i="11"/>
  <c r="O31" i="11"/>
  <c r="N31" i="11"/>
  <c r="M31" i="11"/>
  <c r="L31" i="11"/>
  <c r="K31" i="11"/>
  <c r="J31" i="11"/>
  <c r="I31" i="11"/>
  <c r="H31" i="11"/>
  <c r="G31" i="11"/>
  <c r="F31" i="11"/>
  <c r="E31" i="11"/>
  <c r="O30" i="11"/>
  <c r="N48" i="11" s="1"/>
  <c r="N30" i="11"/>
  <c r="M30" i="11"/>
  <c r="L48" i="11" s="1"/>
  <c r="L30" i="11"/>
  <c r="K30" i="11"/>
  <c r="J48" i="11" s="1"/>
  <c r="J30" i="11"/>
  <c r="I30" i="11"/>
  <c r="H48" i="11" s="1"/>
  <c r="H30" i="11"/>
  <c r="G30" i="11"/>
  <c r="F48" i="11" s="1"/>
  <c r="F30" i="11"/>
  <c r="E30" i="11"/>
  <c r="O29" i="11"/>
  <c r="N29" i="11"/>
  <c r="M47" i="11" s="1"/>
  <c r="M29" i="11"/>
  <c r="L29" i="11"/>
  <c r="K47" i="11" s="1"/>
  <c r="K29" i="11"/>
  <c r="J29" i="11"/>
  <c r="I47" i="11" s="1"/>
  <c r="I29" i="11"/>
  <c r="H29" i="11"/>
  <c r="G47" i="11" s="1"/>
  <c r="G29" i="11"/>
  <c r="F29" i="11"/>
  <c r="E47" i="11" s="1"/>
  <c r="E29" i="11"/>
  <c r="O28" i="11"/>
  <c r="N46" i="11" s="1"/>
  <c r="N28" i="11"/>
  <c r="M28" i="11"/>
  <c r="L46" i="11" s="1"/>
  <c r="L28" i="11"/>
  <c r="K28" i="11"/>
  <c r="J46" i="11" s="1"/>
  <c r="J28" i="11"/>
  <c r="I28" i="11"/>
  <c r="H46" i="11" s="1"/>
  <c r="H28" i="11"/>
  <c r="G28" i="11"/>
  <c r="F46" i="11" s="1"/>
  <c r="F28" i="11"/>
  <c r="E28" i="11"/>
  <c r="O27" i="11"/>
  <c r="N27" i="11"/>
  <c r="M45" i="11" s="1"/>
  <c r="M27" i="11"/>
  <c r="L27" i="11"/>
  <c r="K45" i="11" s="1"/>
  <c r="K27" i="11"/>
  <c r="J27" i="11"/>
  <c r="I45" i="11" s="1"/>
  <c r="I27" i="11"/>
  <c r="H27" i="11"/>
  <c r="G45" i="11" s="1"/>
  <c r="G27" i="11"/>
  <c r="F27" i="11"/>
  <c r="E45" i="11" s="1"/>
  <c r="E27" i="11"/>
  <c r="N86" i="10"/>
  <c r="J86" i="10"/>
  <c r="F86" i="10"/>
  <c r="L84" i="10"/>
  <c r="H84" i="10"/>
  <c r="N82" i="10"/>
  <c r="J82" i="10"/>
  <c r="F82" i="10"/>
  <c r="L80" i="10"/>
  <c r="H80" i="10"/>
  <c r="N69" i="10"/>
  <c r="M69" i="10"/>
  <c r="L69" i="10"/>
  <c r="K69" i="10"/>
  <c r="J69" i="10"/>
  <c r="I69" i="10"/>
  <c r="H69" i="10"/>
  <c r="G69" i="10"/>
  <c r="F69" i="10"/>
  <c r="E69" i="10"/>
  <c r="N68" i="10"/>
  <c r="M68" i="10"/>
  <c r="L68" i="10"/>
  <c r="K68" i="10"/>
  <c r="J68" i="10"/>
  <c r="I68" i="10"/>
  <c r="G68" i="10"/>
  <c r="F68" i="10"/>
  <c r="E68" i="10"/>
  <c r="N67" i="10"/>
  <c r="M67" i="10"/>
  <c r="L67" i="10"/>
  <c r="K67" i="10"/>
  <c r="J67" i="10"/>
  <c r="I67" i="10"/>
  <c r="H67" i="10"/>
  <c r="G67" i="10"/>
  <c r="F67" i="10"/>
  <c r="E67" i="10"/>
  <c r="N66" i="10"/>
  <c r="M66" i="10"/>
  <c r="L66" i="10"/>
  <c r="K66" i="10"/>
  <c r="J66" i="10"/>
  <c r="I66" i="10"/>
  <c r="H66" i="10"/>
  <c r="G66" i="10"/>
  <c r="F66" i="10"/>
  <c r="E66" i="10"/>
  <c r="N65" i="10"/>
  <c r="M65" i="10"/>
  <c r="L65" i="10"/>
  <c r="K65" i="10"/>
  <c r="J65" i="10"/>
  <c r="I65" i="10"/>
  <c r="H65" i="10"/>
  <c r="G65" i="10"/>
  <c r="F65" i="10"/>
  <c r="E65" i="10"/>
  <c r="N64" i="10"/>
  <c r="M64" i="10"/>
  <c r="L64" i="10"/>
  <c r="K64" i="10"/>
  <c r="J64" i="10"/>
  <c r="I64" i="10"/>
  <c r="H64" i="10"/>
  <c r="G64" i="10"/>
  <c r="F64" i="10"/>
  <c r="E64" i="10"/>
  <c r="N63" i="10"/>
  <c r="M63" i="10"/>
  <c r="L63" i="10"/>
  <c r="K63" i="10"/>
  <c r="J63" i="10"/>
  <c r="I63" i="10"/>
  <c r="H63" i="10"/>
  <c r="G63" i="10"/>
  <c r="F63" i="10"/>
  <c r="E63" i="10"/>
  <c r="N62" i="10"/>
  <c r="M62" i="10"/>
  <c r="L62" i="10"/>
  <c r="K62" i="10"/>
  <c r="J62" i="10"/>
  <c r="I62" i="10"/>
  <c r="H62" i="10"/>
  <c r="G62" i="10"/>
  <c r="F62" i="10"/>
  <c r="E62" i="10"/>
  <c r="O22" i="10"/>
  <c r="N22" i="10"/>
  <c r="M22" i="10"/>
  <c r="L22" i="10"/>
  <c r="K22" i="10"/>
  <c r="J22" i="10"/>
  <c r="I22" i="10"/>
  <c r="H22" i="10"/>
  <c r="G22" i="10"/>
  <c r="F22" i="10"/>
  <c r="E22" i="10"/>
  <c r="M208" i="9"/>
  <c r="L208" i="9"/>
  <c r="K208" i="9"/>
  <c r="J208" i="9"/>
  <c r="I208" i="9"/>
  <c r="H208" i="9"/>
  <c r="G208" i="9"/>
  <c r="F208" i="9"/>
  <c r="E208" i="9"/>
  <c r="D208" i="9"/>
  <c r="M207" i="9"/>
  <c r="L207" i="9"/>
  <c r="K207" i="9"/>
  <c r="J207" i="9"/>
  <c r="I207" i="9"/>
  <c r="H207" i="9"/>
  <c r="G207" i="9"/>
  <c r="F207" i="9"/>
  <c r="E207" i="9"/>
  <c r="D207" i="9"/>
  <c r="M206" i="9"/>
  <c r="L206" i="9"/>
  <c r="K206" i="9"/>
  <c r="J206" i="9"/>
  <c r="I206" i="9"/>
  <c r="H206" i="9"/>
  <c r="G206" i="9"/>
  <c r="F206" i="9"/>
  <c r="E206" i="9"/>
  <c r="D206" i="9"/>
  <c r="M159" i="9"/>
  <c r="L159" i="9"/>
  <c r="K159" i="9"/>
  <c r="J159" i="9"/>
  <c r="I159" i="9"/>
  <c r="H159" i="9"/>
  <c r="G159" i="9"/>
  <c r="F159" i="9"/>
  <c r="E159" i="9"/>
  <c r="D159" i="9"/>
  <c r="M158" i="9"/>
  <c r="L158" i="9"/>
  <c r="K158" i="9"/>
  <c r="J158" i="9"/>
  <c r="I158" i="9"/>
  <c r="H158" i="9"/>
  <c r="G158" i="9"/>
  <c r="F158" i="9"/>
  <c r="E158" i="9"/>
  <c r="D158" i="9"/>
  <c r="M157" i="9"/>
  <c r="L157" i="9"/>
  <c r="K157" i="9"/>
  <c r="J157" i="9"/>
  <c r="I157" i="9"/>
  <c r="H157" i="9"/>
  <c r="G157" i="9"/>
  <c r="F157" i="9"/>
  <c r="E157" i="9"/>
  <c r="D157" i="9"/>
  <c r="M156" i="9"/>
  <c r="L156" i="9"/>
  <c r="K156" i="9"/>
  <c r="J156" i="9"/>
  <c r="I156" i="9"/>
  <c r="H156" i="9"/>
  <c r="G156" i="9"/>
  <c r="F156" i="9"/>
  <c r="E156" i="9"/>
  <c r="D156" i="9"/>
  <c r="M155" i="9"/>
  <c r="L155" i="9"/>
  <c r="K155" i="9"/>
  <c r="J155" i="9"/>
  <c r="I155" i="9"/>
  <c r="H155" i="9"/>
  <c r="G155" i="9"/>
  <c r="F155" i="9"/>
  <c r="E155" i="9"/>
  <c r="D155" i="9"/>
  <c r="N88" i="9"/>
  <c r="L88" i="9"/>
  <c r="J88" i="9"/>
  <c r="H88" i="9"/>
  <c r="F88" i="9"/>
  <c r="D88" i="9"/>
  <c r="N86" i="9"/>
  <c r="L86" i="9"/>
  <c r="J86" i="9"/>
  <c r="H86" i="9"/>
  <c r="F86" i="9"/>
  <c r="D86" i="9"/>
  <c r="N84" i="9"/>
  <c r="L84" i="9"/>
  <c r="J84" i="9"/>
  <c r="H84" i="9"/>
  <c r="F84" i="9"/>
  <c r="D84" i="9"/>
  <c r="M75" i="9"/>
  <c r="L75" i="9"/>
  <c r="K75" i="9"/>
  <c r="J75" i="9"/>
  <c r="I75" i="9"/>
  <c r="H75" i="9"/>
  <c r="G75" i="9"/>
  <c r="F75" i="9"/>
  <c r="E75" i="9"/>
  <c r="D75" i="9"/>
  <c r="M74" i="9"/>
  <c r="L74" i="9"/>
  <c r="K74" i="9"/>
  <c r="G74" i="9"/>
  <c r="D74" i="9"/>
  <c r="M73" i="9"/>
  <c r="L73" i="9"/>
  <c r="K73" i="9"/>
  <c r="J73" i="9"/>
  <c r="I73" i="9"/>
  <c r="H73" i="9"/>
  <c r="F73" i="9"/>
  <c r="E73" i="9"/>
  <c r="D73" i="9"/>
  <c r="M72" i="9"/>
  <c r="L72" i="9"/>
  <c r="K72" i="9"/>
  <c r="J72" i="9"/>
  <c r="I72" i="9"/>
  <c r="H72" i="9"/>
  <c r="G72" i="9"/>
  <c r="F72" i="9"/>
  <c r="E72" i="9"/>
  <c r="D72" i="9"/>
  <c r="M71" i="9"/>
  <c r="L71" i="9"/>
  <c r="K71" i="9"/>
  <c r="J71" i="9"/>
  <c r="I71" i="9"/>
  <c r="H71" i="9"/>
  <c r="G71" i="9"/>
  <c r="F71" i="9"/>
  <c r="E71" i="9"/>
  <c r="D71" i="9"/>
  <c r="N30" i="9"/>
  <c r="N218" i="9" s="1"/>
  <c r="M30" i="9"/>
  <c r="L30" i="9"/>
  <c r="L218" i="9" s="1"/>
  <c r="K30" i="9"/>
  <c r="J30" i="9"/>
  <c r="J218" i="9" s="1"/>
  <c r="I30" i="9"/>
  <c r="H30" i="9"/>
  <c r="H218" i="9" s="1"/>
  <c r="G30" i="9"/>
  <c r="F30" i="9"/>
  <c r="F218" i="9" s="1"/>
  <c r="E30" i="9"/>
  <c r="D30" i="9"/>
  <c r="D218" i="9" s="1"/>
  <c r="N25" i="9"/>
  <c r="M25" i="9"/>
  <c r="M172" i="9" s="1"/>
  <c r="L25" i="9"/>
  <c r="K25" i="9"/>
  <c r="K172" i="9" s="1"/>
  <c r="J25" i="9"/>
  <c r="I25" i="9"/>
  <c r="I172" i="9" s="1"/>
  <c r="H25" i="9"/>
  <c r="G25" i="9"/>
  <c r="G172" i="9" s="1"/>
  <c r="F25" i="9"/>
  <c r="E25" i="9"/>
  <c r="E172" i="9" s="1"/>
  <c r="D25" i="9"/>
  <c r="N18" i="9"/>
  <c r="N87" i="9" s="1"/>
  <c r="M18" i="9"/>
  <c r="M85" i="9" s="1"/>
  <c r="L18" i="9"/>
  <c r="L87" i="9" s="1"/>
  <c r="K18" i="9"/>
  <c r="K87" i="9" s="1"/>
  <c r="J18" i="9"/>
  <c r="J87" i="9" s="1"/>
  <c r="I18" i="9"/>
  <c r="I85" i="9" s="1"/>
  <c r="H18" i="9"/>
  <c r="H87" i="9" s="1"/>
  <c r="G18" i="9"/>
  <c r="G87" i="9" s="1"/>
  <c r="F18" i="9"/>
  <c r="F87" i="9" s="1"/>
  <c r="E18" i="9"/>
  <c r="E85" i="9" s="1"/>
  <c r="D18" i="9"/>
  <c r="D87" i="9" s="1"/>
  <c r="M272" i="8"/>
  <c r="L272" i="8"/>
  <c r="K272" i="8"/>
  <c r="J272" i="8"/>
  <c r="I272" i="8"/>
  <c r="H272" i="8"/>
  <c r="G272" i="8"/>
  <c r="F272" i="8"/>
  <c r="E272" i="8"/>
  <c r="D272" i="8"/>
  <c r="M271" i="8"/>
  <c r="L271" i="8"/>
  <c r="K271" i="8"/>
  <c r="J271" i="8"/>
  <c r="I271" i="8"/>
  <c r="H271" i="8"/>
  <c r="G271" i="8"/>
  <c r="F271" i="8"/>
  <c r="E271" i="8"/>
  <c r="D271" i="8"/>
  <c r="M270" i="8"/>
  <c r="M269" i="8"/>
  <c r="L269" i="8"/>
  <c r="M268" i="8"/>
  <c r="L268" i="8"/>
  <c r="M267" i="8"/>
  <c r="L267" i="8"/>
  <c r="K267" i="8"/>
  <c r="J267" i="8"/>
  <c r="I267" i="8"/>
  <c r="H267" i="8"/>
  <c r="G267" i="8"/>
  <c r="F267" i="8"/>
  <c r="E267" i="8"/>
  <c r="D267" i="8"/>
  <c r="M266" i="8"/>
  <c r="L266" i="8"/>
  <c r="K266" i="8"/>
  <c r="J266" i="8"/>
  <c r="I266" i="8"/>
  <c r="H266" i="8"/>
  <c r="G266" i="8"/>
  <c r="F266" i="8"/>
  <c r="E266" i="8"/>
  <c r="D266" i="8"/>
  <c r="M265" i="8"/>
  <c r="L265" i="8"/>
  <c r="K265" i="8"/>
  <c r="J265" i="8"/>
  <c r="I265" i="8"/>
  <c r="H265" i="8"/>
  <c r="G265" i="8"/>
  <c r="F265" i="8"/>
  <c r="E265" i="8"/>
  <c r="D265" i="8"/>
  <c r="M133" i="8"/>
  <c r="L133" i="8"/>
  <c r="K133" i="8"/>
  <c r="J133" i="8"/>
  <c r="I133" i="8"/>
  <c r="H133" i="8"/>
  <c r="G133" i="8"/>
  <c r="F133" i="8"/>
  <c r="E133" i="8"/>
  <c r="D133" i="8"/>
  <c r="M132" i="8"/>
  <c r="L132" i="8"/>
  <c r="K132" i="8"/>
  <c r="J132" i="8"/>
  <c r="I132" i="8"/>
  <c r="H132" i="8"/>
  <c r="G132" i="8"/>
  <c r="F132" i="8"/>
  <c r="E132" i="8"/>
  <c r="D132" i="8"/>
  <c r="M131" i="8"/>
  <c r="L131" i="8"/>
  <c r="K131" i="8"/>
  <c r="J131" i="8"/>
  <c r="I131" i="8"/>
  <c r="H131" i="8"/>
  <c r="G131" i="8"/>
  <c r="F131" i="8"/>
  <c r="E131" i="8"/>
  <c r="D131" i="8"/>
  <c r="M130" i="8"/>
  <c r="L130" i="8"/>
  <c r="K130" i="8"/>
  <c r="J130" i="8"/>
  <c r="I130" i="8"/>
  <c r="H130" i="8"/>
  <c r="G130" i="8"/>
  <c r="F130" i="8"/>
  <c r="E130" i="8"/>
  <c r="D130" i="8"/>
  <c r="M129" i="8"/>
  <c r="L129" i="8"/>
  <c r="K129" i="8"/>
  <c r="J129" i="8"/>
  <c r="I129" i="8"/>
  <c r="H129" i="8"/>
  <c r="G129" i="8"/>
  <c r="F129" i="8"/>
  <c r="E129" i="8"/>
  <c r="D129" i="8"/>
  <c r="M128" i="8"/>
  <c r="L128" i="8"/>
  <c r="K128" i="8"/>
  <c r="J128" i="8"/>
  <c r="I128" i="8"/>
  <c r="H128" i="8"/>
  <c r="G128" i="8"/>
  <c r="F128" i="8"/>
  <c r="E128" i="8"/>
  <c r="D128" i="8"/>
  <c r="L127" i="8"/>
  <c r="K127" i="8"/>
  <c r="J127" i="8"/>
  <c r="I127" i="8"/>
  <c r="H127" i="8"/>
  <c r="G127" i="8"/>
  <c r="F127" i="8"/>
  <c r="E127" i="8"/>
  <c r="D127" i="8"/>
  <c r="M126" i="8"/>
  <c r="L126" i="8"/>
  <c r="K126" i="8"/>
  <c r="I126" i="8"/>
  <c r="H126" i="8"/>
  <c r="G126" i="8"/>
  <c r="F126" i="8"/>
  <c r="M84" i="8"/>
  <c r="K84" i="8"/>
  <c r="I84" i="8"/>
  <c r="G84" i="8"/>
  <c r="E84" i="8"/>
  <c r="K75" i="8"/>
  <c r="I75" i="8"/>
  <c r="G75" i="8"/>
  <c r="F75" i="8"/>
  <c r="E75" i="8"/>
  <c r="D75" i="8"/>
  <c r="M74" i="8"/>
  <c r="L74" i="8"/>
  <c r="K74" i="8"/>
  <c r="J74" i="8"/>
  <c r="I74" i="8"/>
  <c r="H74" i="8"/>
  <c r="G74" i="8"/>
  <c r="F74" i="8"/>
  <c r="E74" i="8"/>
  <c r="D74" i="8"/>
  <c r="M73" i="8"/>
  <c r="L73" i="8"/>
  <c r="K73" i="8"/>
  <c r="J73" i="8"/>
  <c r="I73" i="8"/>
  <c r="H73" i="8"/>
  <c r="G73" i="8"/>
  <c r="F73" i="8"/>
  <c r="E73" i="8"/>
  <c r="D73" i="8"/>
  <c r="N34" i="8"/>
  <c r="N286" i="8" s="1"/>
  <c r="M34" i="8"/>
  <c r="M286" i="8" s="1"/>
  <c r="L34" i="8"/>
  <c r="K34" i="8"/>
  <c r="K285" i="8" s="1"/>
  <c r="J34" i="8"/>
  <c r="I34" i="8"/>
  <c r="I286" i="8" s="1"/>
  <c r="H34" i="8"/>
  <c r="G34" i="8"/>
  <c r="G285" i="8" s="1"/>
  <c r="F34" i="8"/>
  <c r="E34" i="8"/>
  <c r="E285" i="8" s="1"/>
  <c r="D34" i="8"/>
  <c r="N25" i="8"/>
  <c r="N146" i="8" s="1"/>
  <c r="M25" i="8"/>
  <c r="L25" i="8"/>
  <c r="L146" i="8" s="1"/>
  <c r="K25" i="8"/>
  <c r="J25" i="8"/>
  <c r="J146" i="8" s="1"/>
  <c r="I25" i="8"/>
  <c r="H25" i="8"/>
  <c r="H146" i="8" s="1"/>
  <c r="G25" i="8"/>
  <c r="F25" i="8"/>
  <c r="F146" i="8" s="1"/>
  <c r="E25" i="8"/>
  <c r="D25" i="8"/>
  <c r="D146" i="8" s="1"/>
  <c r="N16" i="8"/>
  <c r="M16" i="8"/>
  <c r="M86" i="8" s="1"/>
  <c r="L16" i="8"/>
  <c r="K16" i="8"/>
  <c r="K86" i="8" s="1"/>
  <c r="J16" i="8"/>
  <c r="I16" i="8"/>
  <c r="I86" i="8" s="1"/>
  <c r="H16" i="8"/>
  <c r="G16" i="8"/>
  <c r="G86" i="8" s="1"/>
  <c r="F16" i="8"/>
  <c r="E16" i="8"/>
  <c r="E86" i="8" s="1"/>
  <c r="D16" i="8"/>
  <c r="M264" i="7"/>
  <c r="L264" i="7"/>
  <c r="K264" i="7"/>
  <c r="J264" i="7"/>
  <c r="I264" i="7"/>
  <c r="H264" i="7"/>
  <c r="G264" i="7"/>
  <c r="F264" i="7"/>
  <c r="E264" i="7"/>
  <c r="D264" i="7"/>
  <c r="M263" i="7"/>
  <c r="L263" i="7"/>
  <c r="M262" i="7"/>
  <c r="L262" i="7"/>
  <c r="M261" i="7"/>
  <c r="L261" i="7"/>
  <c r="M260" i="7"/>
  <c r="L260" i="7"/>
  <c r="K260" i="7"/>
  <c r="J260" i="7"/>
  <c r="I260" i="7"/>
  <c r="H260" i="7"/>
  <c r="G260" i="7"/>
  <c r="F260" i="7"/>
  <c r="E260" i="7"/>
  <c r="D260" i="7"/>
  <c r="M259" i="7"/>
  <c r="L259" i="7"/>
  <c r="K259" i="7"/>
  <c r="J259" i="7"/>
  <c r="I259" i="7"/>
  <c r="H259" i="7"/>
  <c r="G259" i="7"/>
  <c r="F259" i="7"/>
  <c r="E259" i="7"/>
  <c r="D259" i="7"/>
  <c r="M258" i="7"/>
  <c r="L258" i="7"/>
  <c r="K258" i="7"/>
  <c r="J258" i="7"/>
  <c r="I258" i="7"/>
  <c r="H258" i="7"/>
  <c r="G258" i="7"/>
  <c r="F258" i="7"/>
  <c r="E258" i="7"/>
  <c r="D258" i="7"/>
  <c r="M132" i="7"/>
  <c r="L132" i="7"/>
  <c r="K132" i="7"/>
  <c r="J132" i="7"/>
  <c r="I132" i="7"/>
  <c r="H132" i="7"/>
  <c r="G132" i="7"/>
  <c r="F132" i="7"/>
  <c r="E132" i="7"/>
  <c r="D132" i="7"/>
  <c r="M131" i="7"/>
  <c r="L131" i="7"/>
  <c r="K131" i="7"/>
  <c r="J131" i="7"/>
  <c r="I131" i="7"/>
  <c r="H131" i="7"/>
  <c r="G131" i="7"/>
  <c r="F131" i="7"/>
  <c r="E131" i="7"/>
  <c r="D131" i="7"/>
  <c r="M130" i="7"/>
  <c r="L130" i="7"/>
  <c r="K130" i="7"/>
  <c r="J130" i="7"/>
  <c r="I130" i="7"/>
  <c r="H130" i="7"/>
  <c r="G130" i="7"/>
  <c r="F130" i="7"/>
  <c r="E130" i="7"/>
  <c r="D130" i="7"/>
  <c r="M129" i="7"/>
  <c r="L129" i="7"/>
  <c r="K129" i="7"/>
  <c r="J129" i="7"/>
  <c r="I129" i="7"/>
  <c r="H129" i="7"/>
  <c r="G129" i="7"/>
  <c r="F129" i="7"/>
  <c r="E129" i="7"/>
  <c r="D129" i="7"/>
  <c r="M128" i="7"/>
  <c r="L128" i="7"/>
  <c r="K128" i="7"/>
  <c r="J128" i="7"/>
  <c r="I128" i="7"/>
  <c r="H128" i="7"/>
  <c r="G128" i="7"/>
  <c r="F128" i="7"/>
  <c r="E128" i="7"/>
  <c r="D128" i="7"/>
  <c r="M127" i="7"/>
  <c r="L127" i="7"/>
  <c r="K127" i="7"/>
  <c r="J127" i="7"/>
  <c r="I127" i="7"/>
  <c r="H127" i="7"/>
  <c r="G127" i="7"/>
  <c r="F127" i="7"/>
  <c r="E127" i="7"/>
  <c r="D127" i="7"/>
  <c r="M126" i="7"/>
  <c r="L126" i="7"/>
  <c r="K126" i="7"/>
  <c r="J126" i="7"/>
  <c r="I126" i="7"/>
  <c r="H126" i="7"/>
  <c r="G126" i="7"/>
  <c r="F126" i="7"/>
  <c r="E126" i="7"/>
  <c r="D126" i="7"/>
  <c r="M125" i="7"/>
  <c r="L125" i="7"/>
  <c r="K125" i="7"/>
  <c r="J125" i="7"/>
  <c r="I125" i="7"/>
  <c r="H125" i="7"/>
  <c r="G125" i="7"/>
  <c r="F125" i="7"/>
  <c r="E125" i="7"/>
  <c r="D125" i="7"/>
  <c r="M77" i="7"/>
  <c r="L77" i="7"/>
  <c r="K77" i="7"/>
  <c r="J77" i="7"/>
  <c r="I77" i="7"/>
  <c r="H77" i="7"/>
  <c r="G77" i="7"/>
  <c r="F77" i="7"/>
  <c r="E77" i="7"/>
  <c r="D77" i="7"/>
  <c r="M76" i="7"/>
  <c r="L76" i="7"/>
  <c r="K76" i="7"/>
  <c r="J76" i="7"/>
  <c r="I76" i="7"/>
  <c r="H76" i="7"/>
  <c r="G76" i="7"/>
  <c r="F76" i="7"/>
  <c r="E76" i="7"/>
  <c r="D76" i="7"/>
  <c r="M75" i="7"/>
  <c r="L75" i="7"/>
  <c r="K75" i="7"/>
  <c r="J75" i="7"/>
  <c r="I75" i="7"/>
  <c r="H75" i="7"/>
  <c r="G75" i="7"/>
  <c r="F75" i="7"/>
  <c r="E75" i="7"/>
  <c r="D75" i="7"/>
  <c r="N35" i="7"/>
  <c r="M35" i="7"/>
  <c r="M276" i="7" s="1"/>
  <c r="L35" i="7"/>
  <c r="K35" i="7"/>
  <c r="K278" i="7" s="1"/>
  <c r="J35" i="7"/>
  <c r="I35" i="7"/>
  <c r="H265" i="7" s="1"/>
  <c r="H35" i="7"/>
  <c r="G35" i="7"/>
  <c r="G278" i="7" s="1"/>
  <c r="F35" i="7"/>
  <c r="E35" i="7"/>
  <c r="D265" i="7" s="1"/>
  <c r="D35" i="7"/>
  <c r="N26" i="7"/>
  <c r="N146" i="7" s="1"/>
  <c r="M26" i="7"/>
  <c r="M147" i="7" s="1"/>
  <c r="L26" i="7"/>
  <c r="L146" i="7" s="1"/>
  <c r="K26" i="7"/>
  <c r="K147" i="7" s="1"/>
  <c r="J26" i="7"/>
  <c r="J146" i="7" s="1"/>
  <c r="I26" i="7"/>
  <c r="I147" i="7" s="1"/>
  <c r="H26" i="7"/>
  <c r="H146" i="7" s="1"/>
  <c r="G26" i="7"/>
  <c r="G147" i="7" s="1"/>
  <c r="F26" i="7"/>
  <c r="F146" i="7" s="1"/>
  <c r="E26" i="7"/>
  <c r="E147" i="7" s="1"/>
  <c r="D26" i="7"/>
  <c r="D146" i="7" s="1"/>
  <c r="N16" i="7"/>
  <c r="N87" i="7" s="1"/>
  <c r="M16" i="7"/>
  <c r="M86" i="7" s="1"/>
  <c r="L16" i="7"/>
  <c r="L87" i="7" s="1"/>
  <c r="K16" i="7"/>
  <c r="K86" i="7" s="1"/>
  <c r="J16" i="7"/>
  <c r="J87" i="7" s="1"/>
  <c r="I16" i="7"/>
  <c r="I86" i="7" s="1"/>
  <c r="H16" i="7"/>
  <c r="H87" i="7" s="1"/>
  <c r="G16" i="7"/>
  <c r="G86" i="7" s="1"/>
  <c r="F16" i="7"/>
  <c r="F87" i="7" s="1"/>
  <c r="E16" i="7"/>
  <c r="E86" i="7" s="1"/>
  <c r="D16" i="7"/>
  <c r="D87" i="7" s="1"/>
  <c r="N189" i="6"/>
  <c r="M189" i="6"/>
  <c r="L189" i="6"/>
  <c r="K189" i="6"/>
  <c r="J189" i="6"/>
  <c r="I189" i="6"/>
  <c r="H189" i="6"/>
  <c r="G189" i="6"/>
  <c r="F189" i="6"/>
  <c r="E189" i="6"/>
  <c r="N188" i="6"/>
  <c r="M188" i="6"/>
  <c r="L188" i="6"/>
  <c r="K188" i="6"/>
  <c r="J188" i="6"/>
  <c r="I188" i="6"/>
  <c r="H188" i="6"/>
  <c r="G188" i="6"/>
  <c r="F188" i="6"/>
  <c r="E188" i="6"/>
  <c r="N187" i="6"/>
  <c r="M187" i="6"/>
  <c r="L187" i="6"/>
  <c r="K187" i="6"/>
  <c r="J187" i="6"/>
  <c r="I187" i="6"/>
  <c r="H187" i="6"/>
  <c r="G187" i="6"/>
  <c r="F187" i="6"/>
  <c r="E187" i="6"/>
  <c r="N143" i="6"/>
  <c r="M143" i="6"/>
  <c r="L143" i="6"/>
  <c r="K143" i="6"/>
  <c r="J143" i="6"/>
  <c r="I143" i="6"/>
  <c r="H143" i="6"/>
  <c r="G143" i="6"/>
  <c r="F143" i="6"/>
  <c r="E143" i="6"/>
  <c r="N142" i="6"/>
  <c r="M142" i="6"/>
  <c r="L142" i="6"/>
  <c r="K142" i="6"/>
  <c r="J142" i="6"/>
  <c r="I142" i="6"/>
  <c r="H142" i="6"/>
  <c r="G142" i="6"/>
  <c r="F142" i="6"/>
  <c r="E142" i="6"/>
  <c r="N141" i="6"/>
  <c r="M141" i="6"/>
  <c r="L141" i="6"/>
  <c r="K141" i="6"/>
  <c r="J141" i="6"/>
  <c r="I141" i="6"/>
  <c r="H141" i="6"/>
  <c r="G141" i="6"/>
  <c r="F141" i="6"/>
  <c r="E141" i="6"/>
  <c r="N66" i="6"/>
  <c r="M66" i="6"/>
  <c r="L66" i="6"/>
  <c r="K66" i="6"/>
  <c r="J66" i="6"/>
  <c r="I66" i="6"/>
  <c r="H66" i="6"/>
  <c r="G66" i="6"/>
  <c r="F66" i="6"/>
  <c r="E66" i="6"/>
  <c r="N65" i="6"/>
  <c r="M65" i="6"/>
  <c r="L65" i="6"/>
  <c r="K65" i="6"/>
  <c r="J65" i="6"/>
  <c r="I65" i="6"/>
  <c r="H65" i="6"/>
  <c r="G65" i="6"/>
  <c r="F65" i="6"/>
  <c r="E65" i="6"/>
  <c r="N64" i="6"/>
  <c r="M64" i="6"/>
  <c r="L64" i="6"/>
  <c r="K64" i="6"/>
  <c r="J64" i="6"/>
  <c r="I64" i="6"/>
  <c r="H64" i="6"/>
  <c r="G64" i="6"/>
  <c r="F64" i="6"/>
  <c r="E64" i="6"/>
  <c r="N63" i="6"/>
  <c r="M63" i="6"/>
  <c r="L63" i="6"/>
  <c r="K63" i="6"/>
  <c r="J63" i="6"/>
  <c r="I63" i="6"/>
  <c r="H63" i="6"/>
  <c r="G63" i="6"/>
  <c r="F63" i="6"/>
  <c r="E63" i="6"/>
  <c r="N62" i="6"/>
  <c r="M62" i="6"/>
  <c r="L62" i="6"/>
  <c r="K62" i="6"/>
  <c r="J62" i="6"/>
  <c r="I62" i="6"/>
  <c r="H62" i="6"/>
  <c r="G62" i="6"/>
  <c r="F62" i="6"/>
  <c r="E62" i="6"/>
  <c r="N61" i="6"/>
  <c r="M61" i="6"/>
  <c r="L61" i="6"/>
  <c r="K61" i="6"/>
  <c r="J61" i="6"/>
  <c r="I61" i="6"/>
  <c r="H61" i="6"/>
  <c r="G61" i="6"/>
  <c r="F61" i="6"/>
  <c r="E61" i="6"/>
  <c r="O28" i="6"/>
  <c r="O199" i="6" s="1"/>
  <c r="N28" i="6"/>
  <c r="N200" i="6" s="1"/>
  <c r="M28" i="6"/>
  <c r="M199" i="6" s="1"/>
  <c r="L28" i="6"/>
  <c r="L200" i="6" s="1"/>
  <c r="K28" i="6"/>
  <c r="K199" i="6" s="1"/>
  <c r="J28" i="6"/>
  <c r="J200" i="6" s="1"/>
  <c r="I28" i="6"/>
  <c r="I199" i="6" s="1"/>
  <c r="H28" i="6"/>
  <c r="H200" i="6" s="1"/>
  <c r="G28" i="6"/>
  <c r="G199" i="6" s="1"/>
  <c r="F28" i="6"/>
  <c r="F200" i="6" s="1"/>
  <c r="E28" i="6"/>
  <c r="E199" i="6" s="1"/>
  <c r="O23" i="6"/>
  <c r="O152" i="6" s="1"/>
  <c r="N23" i="6"/>
  <c r="N153" i="6" s="1"/>
  <c r="M23" i="6"/>
  <c r="M152" i="6" s="1"/>
  <c r="L23" i="6"/>
  <c r="L153" i="6" s="1"/>
  <c r="K23" i="6"/>
  <c r="K152" i="6" s="1"/>
  <c r="J23" i="6"/>
  <c r="J153" i="6" s="1"/>
  <c r="I23" i="6"/>
  <c r="I152" i="6" s="1"/>
  <c r="H23" i="6"/>
  <c r="H153" i="6" s="1"/>
  <c r="G23" i="6"/>
  <c r="G152" i="6" s="1"/>
  <c r="F23" i="6"/>
  <c r="F153" i="6" s="1"/>
  <c r="E23" i="6"/>
  <c r="E152" i="6" s="1"/>
  <c r="O18" i="6"/>
  <c r="O79" i="6" s="1"/>
  <c r="N18" i="6"/>
  <c r="N80" i="6" s="1"/>
  <c r="M18" i="6"/>
  <c r="M79" i="6" s="1"/>
  <c r="L18" i="6"/>
  <c r="L80" i="6" s="1"/>
  <c r="K18" i="6"/>
  <c r="K79" i="6" s="1"/>
  <c r="J18" i="6"/>
  <c r="J80" i="6" s="1"/>
  <c r="I18" i="6"/>
  <c r="I79" i="6" s="1"/>
  <c r="H18" i="6"/>
  <c r="H80" i="6" s="1"/>
  <c r="G18" i="6"/>
  <c r="G79" i="6" s="1"/>
  <c r="F18" i="6"/>
  <c r="F80" i="6" s="1"/>
  <c r="E18" i="6"/>
  <c r="E79" i="6" s="1"/>
  <c r="K74" i="5"/>
  <c r="J74" i="5"/>
  <c r="I74" i="5"/>
  <c r="H74" i="5"/>
  <c r="G74" i="5"/>
  <c r="F74" i="5"/>
  <c r="E74" i="5"/>
  <c r="D74" i="5"/>
  <c r="K73" i="5"/>
  <c r="J73" i="5"/>
  <c r="I73" i="5"/>
  <c r="H73" i="5"/>
  <c r="G73" i="5"/>
  <c r="F73" i="5"/>
  <c r="E73" i="5"/>
  <c r="D73" i="5"/>
  <c r="K72" i="5"/>
  <c r="J72" i="5"/>
  <c r="I72" i="5"/>
  <c r="H72" i="5"/>
  <c r="G72" i="5"/>
  <c r="F72" i="5"/>
  <c r="E72" i="5"/>
  <c r="D72" i="5"/>
  <c r="K70" i="5"/>
  <c r="J70" i="5"/>
  <c r="I70" i="5"/>
  <c r="H70" i="5"/>
  <c r="G70" i="5"/>
  <c r="F70" i="5"/>
  <c r="E70" i="5"/>
  <c r="K69" i="5"/>
  <c r="J69" i="5"/>
  <c r="I69" i="5"/>
  <c r="H69" i="5"/>
  <c r="G69" i="5"/>
  <c r="F69" i="5"/>
  <c r="E69" i="5"/>
  <c r="D69" i="5"/>
  <c r="K68" i="5"/>
  <c r="J68" i="5"/>
  <c r="I68" i="5"/>
  <c r="H68" i="5"/>
  <c r="G68" i="5"/>
  <c r="F68" i="5"/>
  <c r="E68" i="5"/>
  <c r="D68" i="5"/>
  <c r="K67" i="5"/>
  <c r="J67" i="5"/>
  <c r="I67" i="5"/>
  <c r="H67" i="5"/>
  <c r="G67" i="5"/>
  <c r="F67" i="5"/>
  <c r="E67" i="5"/>
  <c r="D67" i="5"/>
  <c r="K66" i="5"/>
  <c r="J66" i="5"/>
  <c r="I66" i="5"/>
  <c r="H66" i="5"/>
  <c r="G66" i="5"/>
  <c r="F66" i="5"/>
  <c r="E66" i="5"/>
  <c r="D66" i="5"/>
  <c r="K65" i="5"/>
  <c r="J65" i="5"/>
  <c r="I65" i="5"/>
  <c r="H65" i="5"/>
  <c r="G65" i="5"/>
  <c r="F65" i="5"/>
  <c r="E65" i="5"/>
  <c r="D65" i="5"/>
  <c r="K64" i="5"/>
  <c r="J64" i="5"/>
  <c r="I64" i="5"/>
  <c r="H64" i="5"/>
  <c r="G64" i="5"/>
  <c r="F64" i="5"/>
  <c r="E64" i="5"/>
  <c r="D64" i="5"/>
  <c r="K63" i="5"/>
  <c r="J63" i="5"/>
  <c r="I63" i="5"/>
  <c r="H63" i="5"/>
  <c r="G63" i="5"/>
  <c r="F63" i="5"/>
  <c r="E63" i="5"/>
  <c r="D63" i="5"/>
  <c r="K62" i="5"/>
  <c r="J62" i="5"/>
  <c r="I62" i="5"/>
  <c r="H62" i="5"/>
  <c r="G62" i="5"/>
  <c r="F62" i="5"/>
  <c r="E62" i="5"/>
  <c r="D62" i="5"/>
  <c r="K61" i="5"/>
  <c r="J61" i="5"/>
  <c r="I61" i="5"/>
  <c r="H61" i="5"/>
  <c r="G61" i="5"/>
  <c r="F61" i="5"/>
  <c r="E61" i="5"/>
  <c r="D61" i="5"/>
  <c r="K60" i="5"/>
  <c r="J60" i="5"/>
  <c r="I60" i="5"/>
  <c r="H60" i="5"/>
  <c r="G60" i="5"/>
  <c r="F60" i="5"/>
  <c r="E60" i="5"/>
  <c r="D60" i="5"/>
  <c r="K59" i="5"/>
  <c r="J59" i="5"/>
  <c r="I59" i="5"/>
  <c r="H59" i="5"/>
  <c r="G59" i="5"/>
  <c r="F59" i="5"/>
  <c r="E59" i="5"/>
  <c r="D59" i="5"/>
  <c r="L29" i="5"/>
  <c r="K75" i="5" s="1"/>
  <c r="K29" i="5"/>
  <c r="K50" i="5" s="1"/>
  <c r="J29" i="5"/>
  <c r="I75" i="5" s="1"/>
  <c r="I29" i="5"/>
  <c r="I50" i="5" s="1"/>
  <c r="H29" i="5"/>
  <c r="G75" i="5" s="1"/>
  <c r="G29" i="5"/>
  <c r="G50" i="5" s="1"/>
  <c r="F29" i="5"/>
  <c r="E75" i="5" s="1"/>
  <c r="E29" i="5"/>
  <c r="E50" i="5" s="1"/>
  <c r="D29" i="5"/>
  <c r="D51" i="5" s="1"/>
  <c r="R20" i="5"/>
  <c r="R19" i="5"/>
  <c r="R18" i="5"/>
  <c r="R17" i="5"/>
  <c r="R16" i="5"/>
  <c r="R15" i="5"/>
  <c r="R14" i="5"/>
  <c r="R13" i="5"/>
  <c r="S21" i="5" s="1"/>
  <c r="R21" i="5" s="1"/>
  <c r="R22" i="5" l="1"/>
  <c r="D36" i="5"/>
  <c r="F36" i="5"/>
  <c r="H36" i="5"/>
  <c r="J36" i="5"/>
  <c r="L36" i="5"/>
  <c r="E37" i="5"/>
  <c r="G37" i="5"/>
  <c r="I37" i="5"/>
  <c r="K37" i="5"/>
  <c r="D38" i="5"/>
  <c r="F38" i="5"/>
  <c r="H38" i="5"/>
  <c r="J38" i="5"/>
  <c r="L38" i="5"/>
  <c r="E39" i="5"/>
  <c r="G39" i="5"/>
  <c r="I39" i="5"/>
  <c r="K39" i="5"/>
  <c r="D40" i="5"/>
  <c r="F40" i="5"/>
  <c r="H40" i="5"/>
  <c r="J40" i="5"/>
  <c r="L40" i="5"/>
  <c r="E41" i="5"/>
  <c r="G41" i="5"/>
  <c r="I41" i="5"/>
  <c r="K41" i="5"/>
  <c r="D42" i="5"/>
  <c r="F42" i="5"/>
  <c r="H42" i="5"/>
  <c r="J42" i="5"/>
  <c r="L42" i="5"/>
  <c r="E43" i="5"/>
  <c r="G43" i="5"/>
  <c r="I43" i="5"/>
  <c r="K43" i="5"/>
  <c r="D44" i="5"/>
  <c r="F44" i="5"/>
  <c r="H44" i="5"/>
  <c r="J44" i="5"/>
  <c r="L44" i="5"/>
  <c r="E45" i="5"/>
  <c r="G45" i="5"/>
  <c r="I45" i="5"/>
  <c r="K45" i="5"/>
  <c r="D46" i="5"/>
  <c r="F46" i="5"/>
  <c r="H46" i="5"/>
  <c r="J46" i="5"/>
  <c r="L46" i="5"/>
  <c r="E47" i="5"/>
  <c r="G47" i="5"/>
  <c r="I47" i="5"/>
  <c r="K47" i="5"/>
  <c r="D48" i="5"/>
  <c r="F48" i="5"/>
  <c r="H48" i="5"/>
  <c r="J48" i="5"/>
  <c r="L48" i="5"/>
  <c r="E49" i="5"/>
  <c r="G49" i="5"/>
  <c r="I49" i="5"/>
  <c r="K49" i="5"/>
  <c r="D50" i="5"/>
  <c r="F50" i="5"/>
  <c r="H50" i="5"/>
  <c r="J50" i="5"/>
  <c r="L50" i="5"/>
  <c r="E51" i="5"/>
  <c r="G51" i="5"/>
  <c r="I51" i="5"/>
  <c r="K51" i="5"/>
  <c r="D75" i="5"/>
  <c r="F75" i="5"/>
  <c r="H75" i="5"/>
  <c r="J75" i="5"/>
  <c r="F67" i="6"/>
  <c r="H67" i="6"/>
  <c r="J67" i="6"/>
  <c r="L67" i="6"/>
  <c r="N67" i="6"/>
  <c r="F75" i="6"/>
  <c r="H75" i="6"/>
  <c r="J75" i="6"/>
  <c r="L75" i="6"/>
  <c r="N75" i="6"/>
  <c r="E76" i="6"/>
  <c r="G76" i="6"/>
  <c r="I76" i="6"/>
  <c r="K76" i="6"/>
  <c r="M76" i="6"/>
  <c r="O76" i="6"/>
  <c r="F77" i="6"/>
  <c r="H77" i="6"/>
  <c r="J77" i="6"/>
  <c r="L77" i="6"/>
  <c r="N77" i="6"/>
  <c r="E78" i="6"/>
  <c r="G78" i="6"/>
  <c r="I78" i="6"/>
  <c r="K78" i="6"/>
  <c r="M78" i="6"/>
  <c r="O78" i="6"/>
  <c r="F79" i="6"/>
  <c r="H79" i="6"/>
  <c r="J79" i="6"/>
  <c r="L79" i="6"/>
  <c r="N79" i="6"/>
  <c r="E80" i="6"/>
  <c r="G80" i="6"/>
  <c r="I80" i="6"/>
  <c r="K80" i="6"/>
  <c r="M80" i="6"/>
  <c r="O80" i="6"/>
  <c r="E144" i="6"/>
  <c r="G144" i="6"/>
  <c r="I144" i="6"/>
  <c r="K144" i="6"/>
  <c r="M144" i="6"/>
  <c r="E151" i="6"/>
  <c r="G151" i="6"/>
  <c r="I151" i="6"/>
  <c r="K151" i="6"/>
  <c r="M151" i="6"/>
  <c r="O151" i="6"/>
  <c r="F152" i="6"/>
  <c r="H152" i="6"/>
  <c r="J152" i="6"/>
  <c r="L152" i="6"/>
  <c r="N152" i="6"/>
  <c r="E153" i="6"/>
  <c r="G153" i="6"/>
  <c r="I153" i="6"/>
  <c r="K153" i="6"/>
  <c r="M153" i="6"/>
  <c r="O153" i="6"/>
  <c r="E190" i="6"/>
  <c r="G190" i="6"/>
  <c r="I190" i="6"/>
  <c r="K190" i="6"/>
  <c r="M190" i="6"/>
  <c r="E198" i="6"/>
  <c r="G198" i="6"/>
  <c r="I198" i="6"/>
  <c r="K198" i="6"/>
  <c r="M198" i="6"/>
  <c r="O198" i="6"/>
  <c r="F199" i="6"/>
  <c r="H199" i="6"/>
  <c r="J199" i="6"/>
  <c r="L199" i="6"/>
  <c r="N199" i="6"/>
  <c r="E200" i="6"/>
  <c r="G200" i="6"/>
  <c r="I200" i="6"/>
  <c r="K200" i="6"/>
  <c r="M200" i="6"/>
  <c r="O200" i="6"/>
  <c r="D278" i="7"/>
  <c r="K277" i="7"/>
  <c r="I277" i="7"/>
  <c r="G277" i="7"/>
  <c r="E277" i="7"/>
  <c r="J276" i="7"/>
  <c r="H276" i="7"/>
  <c r="F276" i="7"/>
  <c r="D276" i="7"/>
  <c r="D274" i="7"/>
  <c r="F278" i="7"/>
  <c r="F274" i="7"/>
  <c r="H278" i="7"/>
  <c r="H274" i="7"/>
  <c r="J278" i="7"/>
  <c r="J274" i="7"/>
  <c r="I265" i="7"/>
  <c r="L278" i="7"/>
  <c r="L276" i="7"/>
  <c r="L274" i="7"/>
  <c r="K265" i="7"/>
  <c r="N278" i="7"/>
  <c r="N276" i="7"/>
  <c r="N274" i="7"/>
  <c r="M265" i="7"/>
  <c r="E78" i="7"/>
  <c r="G78" i="7"/>
  <c r="I78" i="7"/>
  <c r="K78" i="7"/>
  <c r="M78" i="7"/>
  <c r="E85" i="7"/>
  <c r="G85" i="7"/>
  <c r="I85" i="7"/>
  <c r="K85" i="7"/>
  <c r="M85" i="7"/>
  <c r="D86" i="7"/>
  <c r="F86" i="7"/>
  <c r="H86" i="7"/>
  <c r="J86" i="7"/>
  <c r="L86" i="7"/>
  <c r="N86" i="7"/>
  <c r="E87" i="7"/>
  <c r="G87" i="7"/>
  <c r="I87" i="7"/>
  <c r="K87" i="7"/>
  <c r="M87" i="7"/>
  <c r="E133" i="7"/>
  <c r="G133" i="7"/>
  <c r="I133" i="7"/>
  <c r="K133" i="7"/>
  <c r="M133" i="7"/>
  <c r="E140" i="7"/>
  <c r="G140" i="7"/>
  <c r="I140" i="7"/>
  <c r="K140" i="7"/>
  <c r="M140" i="7"/>
  <c r="D141" i="7"/>
  <c r="F141" i="7"/>
  <c r="H141" i="7"/>
  <c r="J141" i="7"/>
  <c r="L141" i="7"/>
  <c r="N141" i="7"/>
  <c r="E142" i="7"/>
  <c r="G142" i="7"/>
  <c r="I142" i="7"/>
  <c r="K142" i="7"/>
  <c r="M142" i="7"/>
  <c r="D143" i="7"/>
  <c r="F143" i="7"/>
  <c r="H143" i="7"/>
  <c r="J143" i="7"/>
  <c r="L143" i="7"/>
  <c r="N143" i="7"/>
  <c r="E144" i="7"/>
  <c r="G144" i="7"/>
  <c r="I144" i="7"/>
  <c r="K144" i="7"/>
  <c r="M144" i="7"/>
  <c r="D145" i="7"/>
  <c r="F145" i="7"/>
  <c r="H145" i="7"/>
  <c r="J145" i="7"/>
  <c r="L145" i="7"/>
  <c r="N145" i="7"/>
  <c r="E146" i="7"/>
  <c r="G146" i="7"/>
  <c r="I146" i="7"/>
  <c r="K146" i="7"/>
  <c r="M146" i="7"/>
  <c r="D147" i="7"/>
  <c r="F147" i="7"/>
  <c r="H147" i="7"/>
  <c r="J147" i="7"/>
  <c r="L147" i="7"/>
  <c r="N147" i="7"/>
  <c r="F265" i="7"/>
  <c r="L265" i="7"/>
  <c r="F273" i="7"/>
  <c r="J273" i="7"/>
  <c r="N273" i="7"/>
  <c r="G274" i="7"/>
  <c r="K274" i="7"/>
  <c r="D275" i="7"/>
  <c r="H275" i="7"/>
  <c r="L275" i="7"/>
  <c r="E276" i="7"/>
  <c r="I276" i="7"/>
  <c r="F277" i="7"/>
  <c r="J277" i="7"/>
  <c r="N277" i="7"/>
  <c r="D279" i="7"/>
  <c r="H279" i="7"/>
  <c r="L279" i="7"/>
  <c r="E36" i="5"/>
  <c r="G36" i="5"/>
  <c r="I36" i="5"/>
  <c r="K36" i="5"/>
  <c r="D37" i="5"/>
  <c r="F37" i="5"/>
  <c r="H37" i="5"/>
  <c r="J37" i="5"/>
  <c r="L37" i="5"/>
  <c r="E38" i="5"/>
  <c r="G38" i="5"/>
  <c r="I38" i="5"/>
  <c r="K38" i="5"/>
  <c r="D39" i="5"/>
  <c r="F39" i="5"/>
  <c r="H39" i="5"/>
  <c r="J39" i="5"/>
  <c r="L39" i="5"/>
  <c r="E40" i="5"/>
  <c r="G40" i="5"/>
  <c r="I40" i="5"/>
  <c r="K40" i="5"/>
  <c r="D41" i="5"/>
  <c r="F41" i="5"/>
  <c r="H41" i="5"/>
  <c r="J41" i="5"/>
  <c r="L41" i="5"/>
  <c r="E42" i="5"/>
  <c r="G42" i="5"/>
  <c r="I42" i="5"/>
  <c r="K42" i="5"/>
  <c r="D43" i="5"/>
  <c r="F43" i="5"/>
  <c r="H43" i="5"/>
  <c r="J43" i="5"/>
  <c r="L43" i="5"/>
  <c r="E44" i="5"/>
  <c r="G44" i="5"/>
  <c r="I44" i="5"/>
  <c r="K44" i="5"/>
  <c r="D45" i="5"/>
  <c r="F45" i="5"/>
  <c r="H45" i="5"/>
  <c r="J45" i="5"/>
  <c r="L45" i="5"/>
  <c r="E46" i="5"/>
  <c r="G46" i="5"/>
  <c r="I46" i="5"/>
  <c r="K46" i="5"/>
  <c r="D47" i="5"/>
  <c r="F47" i="5"/>
  <c r="H47" i="5"/>
  <c r="J47" i="5"/>
  <c r="L47" i="5"/>
  <c r="E48" i="5"/>
  <c r="G48" i="5"/>
  <c r="I48" i="5"/>
  <c r="K48" i="5"/>
  <c r="D49" i="5"/>
  <c r="F49" i="5"/>
  <c r="H49" i="5"/>
  <c r="J49" i="5"/>
  <c r="L49" i="5"/>
  <c r="F51" i="5"/>
  <c r="H51" i="5"/>
  <c r="J51" i="5"/>
  <c r="L51" i="5"/>
  <c r="E67" i="6"/>
  <c r="G67" i="6"/>
  <c r="I67" i="6"/>
  <c r="K67" i="6"/>
  <c r="M67" i="6"/>
  <c r="E75" i="6"/>
  <c r="G75" i="6"/>
  <c r="I75" i="6"/>
  <c r="K75" i="6"/>
  <c r="M75" i="6"/>
  <c r="O75" i="6"/>
  <c r="F76" i="6"/>
  <c r="H76" i="6"/>
  <c r="J76" i="6"/>
  <c r="L76" i="6"/>
  <c r="N76" i="6"/>
  <c r="E77" i="6"/>
  <c r="G77" i="6"/>
  <c r="I77" i="6"/>
  <c r="K77" i="6"/>
  <c r="M77" i="6"/>
  <c r="O77" i="6"/>
  <c r="F78" i="6"/>
  <c r="H78" i="6"/>
  <c r="J78" i="6"/>
  <c r="L78" i="6"/>
  <c r="N78" i="6"/>
  <c r="F144" i="6"/>
  <c r="H144" i="6"/>
  <c r="J144" i="6"/>
  <c r="L144" i="6"/>
  <c r="N144" i="6"/>
  <c r="F151" i="6"/>
  <c r="F154" i="6" s="1"/>
  <c r="H151" i="6"/>
  <c r="H154" i="6" s="1"/>
  <c r="J151" i="6"/>
  <c r="J154" i="6" s="1"/>
  <c r="L151" i="6"/>
  <c r="L154" i="6" s="1"/>
  <c r="N151" i="6"/>
  <c r="N154" i="6" s="1"/>
  <c r="F190" i="6"/>
  <c r="H190" i="6"/>
  <c r="J190" i="6"/>
  <c r="L190" i="6"/>
  <c r="N190" i="6"/>
  <c r="F198" i="6"/>
  <c r="F201" i="6" s="1"/>
  <c r="H198" i="6"/>
  <c r="H201" i="6" s="1"/>
  <c r="J198" i="6"/>
  <c r="J201" i="6" s="1"/>
  <c r="L198" i="6"/>
  <c r="L201" i="6" s="1"/>
  <c r="N198" i="6"/>
  <c r="N201" i="6" s="1"/>
  <c r="E279" i="7"/>
  <c r="E275" i="7"/>
  <c r="E273" i="7"/>
  <c r="G279" i="7"/>
  <c r="G275" i="7"/>
  <c r="G273" i="7"/>
  <c r="I279" i="7"/>
  <c r="I275" i="7"/>
  <c r="I273" i="7"/>
  <c r="K279" i="7"/>
  <c r="K275" i="7"/>
  <c r="K273" i="7"/>
  <c r="M279" i="7"/>
  <c r="M277" i="7"/>
  <c r="M275" i="7"/>
  <c r="M273" i="7"/>
  <c r="D78" i="7"/>
  <c r="F78" i="7"/>
  <c r="H78" i="7"/>
  <c r="J78" i="7"/>
  <c r="L78" i="7"/>
  <c r="D85" i="7"/>
  <c r="D88" i="7" s="1"/>
  <c r="F85" i="7"/>
  <c r="F88" i="7" s="1"/>
  <c r="H85" i="7"/>
  <c r="H88" i="7" s="1"/>
  <c r="J85" i="7"/>
  <c r="J88" i="7" s="1"/>
  <c r="L85" i="7"/>
  <c r="L88" i="7" s="1"/>
  <c r="N85" i="7"/>
  <c r="N88" i="7" s="1"/>
  <c r="D133" i="7"/>
  <c r="F133" i="7"/>
  <c r="H133" i="7"/>
  <c r="J133" i="7"/>
  <c r="L133" i="7"/>
  <c r="D140" i="7"/>
  <c r="F140" i="7"/>
  <c r="H140" i="7"/>
  <c r="J140" i="7"/>
  <c r="L140" i="7"/>
  <c r="N140" i="7"/>
  <c r="E141" i="7"/>
  <c r="G141" i="7"/>
  <c r="I141" i="7"/>
  <c r="K141" i="7"/>
  <c r="M141" i="7"/>
  <c r="D142" i="7"/>
  <c r="F142" i="7"/>
  <c r="H142" i="7"/>
  <c r="J142" i="7"/>
  <c r="L142" i="7"/>
  <c r="N142" i="7"/>
  <c r="E143" i="7"/>
  <c r="G143" i="7"/>
  <c r="I143" i="7"/>
  <c r="K143" i="7"/>
  <c r="M143" i="7"/>
  <c r="D144" i="7"/>
  <c r="F144" i="7"/>
  <c r="H144" i="7"/>
  <c r="J144" i="7"/>
  <c r="L144" i="7"/>
  <c r="N144" i="7"/>
  <c r="E145" i="7"/>
  <c r="G145" i="7"/>
  <c r="I145" i="7"/>
  <c r="K145" i="7"/>
  <c r="M145" i="7"/>
  <c r="E265" i="7"/>
  <c r="G265" i="7"/>
  <c r="J265" i="7"/>
  <c r="D273" i="7"/>
  <c r="H273" i="7"/>
  <c r="L273" i="7"/>
  <c r="E274" i="7"/>
  <c r="I274" i="7"/>
  <c r="M274" i="7"/>
  <c r="F275" i="7"/>
  <c r="J275" i="7"/>
  <c r="N275" i="7"/>
  <c r="G276" i="7"/>
  <c r="K276" i="7"/>
  <c r="D277" i="7"/>
  <c r="H277" i="7"/>
  <c r="L277" i="7"/>
  <c r="E278" i="7"/>
  <c r="I278" i="7"/>
  <c r="M278" i="7"/>
  <c r="F279" i="7"/>
  <c r="J279" i="7"/>
  <c r="N279" i="7"/>
  <c r="D85" i="8"/>
  <c r="D86" i="8"/>
  <c r="D84" i="8"/>
  <c r="F85" i="8"/>
  <c r="E76" i="8"/>
  <c r="F86" i="8"/>
  <c r="F84" i="8"/>
  <c r="F87" i="8" s="1"/>
  <c r="H85" i="8"/>
  <c r="G76" i="8"/>
  <c r="H86" i="8"/>
  <c r="H84" i="8"/>
  <c r="H87" i="8" s="1"/>
  <c r="J85" i="8"/>
  <c r="I76" i="8"/>
  <c r="J86" i="8"/>
  <c r="J84" i="8"/>
  <c r="J87" i="8" s="1"/>
  <c r="L85" i="8"/>
  <c r="K76" i="8"/>
  <c r="L86" i="8"/>
  <c r="L84" i="8"/>
  <c r="L87" i="8" s="1"/>
  <c r="N85" i="8"/>
  <c r="M76" i="8"/>
  <c r="N86" i="8"/>
  <c r="N84" i="8"/>
  <c r="N87" i="8" s="1"/>
  <c r="E147" i="8"/>
  <c r="E145" i="8"/>
  <c r="E143" i="8"/>
  <c r="E141" i="8"/>
  <c r="E146" i="8"/>
  <c r="E144" i="8"/>
  <c r="E142" i="8"/>
  <c r="G147" i="8"/>
  <c r="G145" i="8"/>
  <c r="G143" i="8"/>
  <c r="G141" i="8"/>
  <c r="G146" i="8"/>
  <c r="G144" i="8"/>
  <c r="G142" i="8"/>
  <c r="I147" i="8"/>
  <c r="I145" i="8"/>
  <c r="I143" i="8"/>
  <c r="I141" i="8"/>
  <c r="I146" i="8"/>
  <c r="I144" i="8"/>
  <c r="I142" i="8"/>
  <c r="K147" i="8"/>
  <c r="K145" i="8"/>
  <c r="K143" i="8"/>
  <c r="K141" i="8"/>
  <c r="K146" i="8"/>
  <c r="K144" i="8"/>
  <c r="K142" i="8"/>
  <c r="M147" i="8"/>
  <c r="M145" i="8"/>
  <c r="M143" i="8"/>
  <c r="M141" i="8"/>
  <c r="M146" i="8"/>
  <c r="M144" i="8"/>
  <c r="M142" i="8"/>
  <c r="D286" i="8"/>
  <c r="D284" i="8"/>
  <c r="D282" i="8"/>
  <c r="D280" i="8"/>
  <c r="D285" i="8"/>
  <c r="D283" i="8"/>
  <c r="D281" i="8"/>
  <c r="F286" i="8"/>
  <c r="F284" i="8"/>
  <c r="F282" i="8"/>
  <c r="F280" i="8"/>
  <c r="F285" i="8"/>
  <c r="F283" i="8"/>
  <c r="F281" i="8"/>
  <c r="H286" i="8"/>
  <c r="H284" i="8"/>
  <c r="H282" i="8"/>
  <c r="H280" i="8"/>
  <c r="H285" i="8"/>
  <c r="H283" i="8"/>
  <c r="H281" i="8"/>
  <c r="J286" i="8"/>
  <c r="J284" i="8"/>
  <c r="J282" i="8"/>
  <c r="J280" i="8"/>
  <c r="J285" i="8"/>
  <c r="J283" i="8"/>
  <c r="J281" i="8"/>
  <c r="L286" i="8"/>
  <c r="L284" i="8"/>
  <c r="L282" i="8"/>
  <c r="L280" i="8"/>
  <c r="L285" i="8"/>
  <c r="L283" i="8"/>
  <c r="L281" i="8"/>
  <c r="K87" i="8"/>
  <c r="D76" i="8"/>
  <c r="F76" i="8"/>
  <c r="H76" i="8"/>
  <c r="J76" i="8"/>
  <c r="L76" i="8"/>
  <c r="E85" i="8"/>
  <c r="E87" i="8" s="1"/>
  <c r="G85" i="8"/>
  <c r="G87" i="8" s="1"/>
  <c r="I85" i="8"/>
  <c r="I87" i="8" s="1"/>
  <c r="K85" i="8"/>
  <c r="M85" i="8"/>
  <c r="M87" i="8" s="1"/>
  <c r="D141" i="8"/>
  <c r="F141" i="8"/>
  <c r="H141" i="8"/>
  <c r="J141" i="8"/>
  <c r="L141" i="8"/>
  <c r="N141" i="8"/>
  <c r="D143" i="8"/>
  <c r="F143" i="8"/>
  <c r="H143" i="8"/>
  <c r="J143" i="8"/>
  <c r="L143" i="8"/>
  <c r="N143" i="8"/>
  <c r="D145" i="8"/>
  <c r="F145" i="8"/>
  <c r="H145" i="8"/>
  <c r="J145" i="8"/>
  <c r="L145" i="8"/>
  <c r="N145" i="8"/>
  <c r="D147" i="8"/>
  <c r="F147" i="8"/>
  <c r="H147" i="8"/>
  <c r="J147" i="8"/>
  <c r="L147" i="8"/>
  <c r="N147" i="8"/>
  <c r="E280" i="8"/>
  <c r="G280" i="8"/>
  <c r="I280" i="8"/>
  <c r="K280" i="8"/>
  <c r="M280" i="8"/>
  <c r="N281" i="8"/>
  <c r="E282" i="8"/>
  <c r="G282" i="8"/>
  <c r="I282" i="8"/>
  <c r="K282" i="8"/>
  <c r="M282" i="8"/>
  <c r="N283" i="8"/>
  <c r="E284" i="8"/>
  <c r="G284" i="8"/>
  <c r="I284" i="8"/>
  <c r="K284" i="8"/>
  <c r="M284" i="8"/>
  <c r="N285" i="8"/>
  <c r="E286" i="8"/>
  <c r="G286" i="8"/>
  <c r="K286" i="8"/>
  <c r="F76" i="9"/>
  <c r="J76" i="9"/>
  <c r="D142" i="8"/>
  <c r="F142" i="8"/>
  <c r="H142" i="8"/>
  <c r="J142" i="8"/>
  <c r="L142" i="8"/>
  <c r="N142" i="8"/>
  <c r="D144" i="8"/>
  <c r="F144" i="8"/>
  <c r="H144" i="8"/>
  <c r="J144" i="8"/>
  <c r="L144" i="8"/>
  <c r="N144" i="8"/>
  <c r="N280" i="8"/>
  <c r="E281" i="8"/>
  <c r="G281" i="8"/>
  <c r="I281" i="8"/>
  <c r="K281" i="8"/>
  <c r="M281" i="8"/>
  <c r="N282" i="8"/>
  <c r="E283" i="8"/>
  <c r="G283" i="8"/>
  <c r="I283" i="8"/>
  <c r="K283" i="8"/>
  <c r="M283" i="8"/>
  <c r="N284" i="8"/>
  <c r="I285" i="8"/>
  <c r="M285" i="8"/>
  <c r="E88" i="9"/>
  <c r="E86" i="9"/>
  <c r="E84" i="9"/>
  <c r="G88" i="9"/>
  <c r="G86" i="9"/>
  <c r="G84" i="9"/>
  <c r="I88" i="9"/>
  <c r="I86" i="9"/>
  <c r="I84" i="9"/>
  <c r="K88" i="9"/>
  <c r="K86" i="9"/>
  <c r="K84" i="9"/>
  <c r="M88" i="9"/>
  <c r="M86" i="9"/>
  <c r="M84" i="9"/>
  <c r="D171" i="9"/>
  <c r="D169" i="9"/>
  <c r="D172" i="9"/>
  <c r="D170" i="9"/>
  <c r="D168" i="9"/>
  <c r="F171" i="9"/>
  <c r="F169" i="9"/>
  <c r="E160" i="9"/>
  <c r="F172" i="9"/>
  <c r="F170" i="9"/>
  <c r="F168" i="9"/>
  <c r="H171" i="9"/>
  <c r="H169" i="9"/>
  <c r="G160" i="9"/>
  <c r="H172" i="9"/>
  <c r="H170" i="9"/>
  <c r="H168" i="9"/>
  <c r="J171" i="9"/>
  <c r="J169" i="9"/>
  <c r="I160" i="9"/>
  <c r="J172" i="9"/>
  <c r="J170" i="9"/>
  <c r="J168" i="9"/>
  <c r="L171" i="9"/>
  <c r="L169" i="9"/>
  <c r="K160" i="9"/>
  <c r="L172" i="9"/>
  <c r="L170" i="9"/>
  <c r="L168" i="9"/>
  <c r="L160" i="9"/>
  <c r="N171" i="9"/>
  <c r="N169" i="9"/>
  <c r="M160" i="9"/>
  <c r="N172" i="9"/>
  <c r="N170" i="9"/>
  <c r="N168" i="9"/>
  <c r="N173" i="9" s="1"/>
  <c r="E219" i="9"/>
  <c r="E217" i="9"/>
  <c r="E220" i="9" s="1"/>
  <c r="E218" i="9"/>
  <c r="D209" i="9"/>
  <c r="G219" i="9"/>
  <c r="G217" i="9"/>
  <c r="G220" i="9" s="1"/>
  <c r="G218" i="9"/>
  <c r="F209" i="9"/>
  <c r="I219" i="9"/>
  <c r="I217" i="9"/>
  <c r="I220" i="9" s="1"/>
  <c r="I218" i="9"/>
  <c r="H209" i="9"/>
  <c r="K219" i="9"/>
  <c r="K217" i="9"/>
  <c r="K220" i="9" s="1"/>
  <c r="K218" i="9"/>
  <c r="J209" i="9"/>
  <c r="M219" i="9"/>
  <c r="M217" i="9"/>
  <c r="M220" i="9" s="1"/>
  <c r="M218" i="9"/>
  <c r="L209" i="9"/>
  <c r="D76" i="9"/>
  <c r="H76" i="9"/>
  <c r="L76" i="9"/>
  <c r="G85" i="9"/>
  <c r="K85" i="9"/>
  <c r="E87" i="9"/>
  <c r="I87" i="9"/>
  <c r="M87" i="9"/>
  <c r="D160" i="9"/>
  <c r="F160" i="9"/>
  <c r="H160" i="9"/>
  <c r="J160" i="9"/>
  <c r="E169" i="9"/>
  <c r="G169" i="9"/>
  <c r="I169" i="9"/>
  <c r="K169" i="9"/>
  <c r="M169" i="9"/>
  <c r="E171" i="9"/>
  <c r="G171" i="9"/>
  <c r="I171" i="9"/>
  <c r="K171" i="9"/>
  <c r="M171" i="9"/>
  <c r="D217" i="9"/>
  <c r="F217" i="9"/>
  <c r="H217" i="9"/>
  <c r="J217" i="9"/>
  <c r="L217" i="9"/>
  <c r="N217" i="9"/>
  <c r="D219" i="9"/>
  <c r="F219" i="9"/>
  <c r="H219" i="9"/>
  <c r="J219" i="9"/>
  <c r="L219" i="9"/>
  <c r="N219" i="9"/>
  <c r="E86" i="10"/>
  <c r="E84" i="10"/>
  <c r="E82" i="10"/>
  <c r="E80" i="10"/>
  <c r="G86" i="10"/>
  <c r="G84" i="10"/>
  <c r="G82" i="10"/>
  <c r="G80" i="10"/>
  <c r="F70" i="10"/>
  <c r="I86" i="10"/>
  <c r="I84" i="10"/>
  <c r="I82" i="10"/>
  <c r="I80" i="10"/>
  <c r="H70" i="10"/>
  <c r="K86" i="10"/>
  <c r="K84" i="10"/>
  <c r="K82" i="10"/>
  <c r="K80" i="10"/>
  <c r="J70" i="10"/>
  <c r="M86" i="10"/>
  <c r="M84" i="10"/>
  <c r="M82" i="10"/>
  <c r="M80" i="10"/>
  <c r="L70" i="10"/>
  <c r="O86" i="10"/>
  <c r="O84" i="10"/>
  <c r="O82" i="10"/>
  <c r="O80" i="10"/>
  <c r="N70" i="10"/>
  <c r="E70" i="10"/>
  <c r="I70" i="10"/>
  <c r="M70" i="10"/>
  <c r="G79" i="10"/>
  <c r="K79" i="10"/>
  <c r="O79" i="10"/>
  <c r="E81" i="10"/>
  <c r="I81" i="10"/>
  <c r="M81" i="10"/>
  <c r="G83" i="10"/>
  <c r="K83" i="10"/>
  <c r="O83" i="10"/>
  <c r="E85" i="10"/>
  <c r="I85" i="10"/>
  <c r="M85" i="10"/>
  <c r="E49" i="11"/>
  <c r="F49" i="11"/>
  <c r="G49" i="11"/>
  <c r="H49" i="11"/>
  <c r="I49" i="11"/>
  <c r="J49" i="11"/>
  <c r="K49" i="11"/>
  <c r="L49" i="11"/>
  <c r="M49" i="11"/>
  <c r="N49" i="11"/>
  <c r="E51" i="11"/>
  <c r="F51" i="11"/>
  <c r="G51" i="11"/>
  <c r="H51" i="11"/>
  <c r="I51" i="11"/>
  <c r="J51" i="11"/>
  <c r="K51" i="11"/>
  <c r="L51" i="11"/>
  <c r="M51" i="11"/>
  <c r="N51" i="11"/>
  <c r="E53" i="11"/>
  <c r="F53" i="11"/>
  <c r="G53" i="11"/>
  <c r="H53" i="11"/>
  <c r="I53" i="11"/>
  <c r="J53" i="11"/>
  <c r="K53" i="11"/>
  <c r="L53" i="11"/>
  <c r="M53" i="11"/>
  <c r="N53" i="11"/>
  <c r="H45" i="11"/>
  <c r="L45" i="11"/>
  <c r="H47" i="11"/>
  <c r="L47" i="11"/>
  <c r="E41" i="16"/>
  <c r="E40" i="16"/>
  <c r="F41" i="16"/>
  <c r="F40" i="16"/>
  <c r="F39" i="16"/>
  <c r="F38" i="16"/>
  <c r="F37" i="16"/>
  <c r="F36" i="16"/>
  <c r="F35" i="16"/>
  <c r="F34" i="16"/>
  <c r="F33" i="16"/>
  <c r="F42" i="16" s="1"/>
  <c r="E39" i="16"/>
  <c r="E38" i="16"/>
  <c r="E37" i="16"/>
  <c r="E36" i="16"/>
  <c r="E35" i="16"/>
  <c r="E34" i="16"/>
  <c r="E33" i="16"/>
  <c r="E76" i="9"/>
  <c r="G76" i="9"/>
  <c r="I76" i="9"/>
  <c r="K76" i="9"/>
  <c r="M76" i="9"/>
  <c r="D85" i="9"/>
  <c r="D89" i="9" s="1"/>
  <c r="F85" i="9"/>
  <c r="F89" i="9" s="1"/>
  <c r="H85" i="9"/>
  <c r="H89" i="9" s="1"/>
  <c r="J85" i="9"/>
  <c r="J89" i="9" s="1"/>
  <c r="L85" i="9"/>
  <c r="L89" i="9" s="1"/>
  <c r="N85" i="9"/>
  <c r="N89" i="9" s="1"/>
  <c r="E168" i="9"/>
  <c r="G168" i="9"/>
  <c r="G173" i="9" s="1"/>
  <c r="I168" i="9"/>
  <c r="K168" i="9"/>
  <c r="K173" i="9" s="1"/>
  <c r="M168" i="9"/>
  <c r="E170" i="9"/>
  <c r="G170" i="9"/>
  <c r="I170" i="9"/>
  <c r="K170" i="9"/>
  <c r="M170" i="9"/>
  <c r="E209" i="9"/>
  <c r="G209" i="9"/>
  <c r="I209" i="9"/>
  <c r="K209" i="9"/>
  <c r="M209" i="9"/>
  <c r="F85" i="10"/>
  <c r="F83" i="10"/>
  <c r="F81" i="10"/>
  <c r="F79" i="10"/>
  <c r="H85" i="10"/>
  <c r="H83" i="10"/>
  <c r="H81" i="10"/>
  <c r="H79" i="10"/>
  <c r="J85" i="10"/>
  <c r="J83" i="10"/>
  <c r="J81" i="10"/>
  <c r="J79" i="10"/>
  <c r="L85" i="10"/>
  <c r="L83" i="10"/>
  <c r="L81" i="10"/>
  <c r="L79" i="10"/>
  <c r="N85" i="10"/>
  <c r="N83" i="10"/>
  <c r="N81" i="10"/>
  <c r="N79" i="10"/>
  <c r="G70" i="10"/>
  <c r="K70" i="10"/>
  <c r="E79" i="10"/>
  <c r="E87" i="10" s="1"/>
  <c r="I79" i="10"/>
  <c r="M79" i="10"/>
  <c r="M87" i="10" s="1"/>
  <c r="F80" i="10"/>
  <c r="J80" i="10"/>
  <c r="N80" i="10"/>
  <c r="G81" i="10"/>
  <c r="K81" i="10"/>
  <c r="O81" i="10"/>
  <c r="H82" i="10"/>
  <c r="L82" i="10"/>
  <c r="E83" i="10"/>
  <c r="I83" i="10"/>
  <c r="M83" i="10"/>
  <c r="F84" i="10"/>
  <c r="J84" i="10"/>
  <c r="N84" i="10"/>
  <c r="G85" i="10"/>
  <c r="K85" i="10"/>
  <c r="O85" i="10"/>
  <c r="H86" i="10"/>
  <c r="L86" i="10"/>
  <c r="E46" i="11"/>
  <c r="G46" i="11"/>
  <c r="I46" i="11"/>
  <c r="K46" i="11"/>
  <c r="M46" i="11"/>
  <c r="E48" i="11"/>
  <c r="G48" i="11"/>
  <c r="I48" i="11"/>
  <c r="K48" i="11"/>
  <c r="M48" i="11"/>
  <c r="E50" i="11"/>
  <c r="G50" i="11"/>
  <c r="I50" i="11"/>
  <c r="K50" i="11"/>
  <c r="M50" i="11"/>
  <c r="E52" i="11"/>
  <c r="G52" i="11"/>
  <c r="I52" i="11"/>
  <c r="K52" i="11"/>
  <c r="M52" i="11"/>
  <c r="F45" i="11"/>
  <c r="J45" i="11"/>
  <c r="N45" i="11"/>
  <c r="F47" i="11"/>
  <c r="J47" i="11"/>
  <c r="N47" i="11"/>
  <c r="F60" i="16"/>
  <c r="H60" i="16"/>
  <c r="J60" i="16"/>
  <c r="L60" i="16"/>
  <c r="N60" i="16"/>
  <c r="P60" i="16"/>
  <c r="R60" i="16"/>
  <c r="I26" i="16"/>
  <c r="M26" i="16"/>
  <c r="Q26" i="16"/>
  <c r="G60" i="16"/>
  <c r="I60" i="16"/>
  <c r="K60" i="16"/>
  <c r="M60" i="16"/>
  <c r="O60" i="16"/>
  <c r="Q60" i="16"/>
  <c r="S60" i="16"/>
  <c r="G26" i="16"/>
  <c r="K26" i="16"/>
  <c r="O26" i="16"/>
  <c r="S26" i="16"/>
  <c r="H39" i="17"/>
  <c r="L39" i="17"/>
  <c r="E27" i="17"/>
  <c r="G27" i="17"/>
  <c r="I27" i="17"/>
  <c r="K27" i="17"/>
  <c r="M27" i="17"/>
  <c r="D28" i="17"/>
  <c r="F28" i="17"/>
  <c r="H28" i="17"/>
  <c r="J28" i="17"/>
  <c r="L28" i="17"/>
  <c r="N28" i="17"/>
  <c r="E29" i="17"/>
  <c r="G29" i="17"/>
  <c r="I29" i="17"/>
  <c r="K29" i="17"/>
  <c r="M29" i="17"/>
  <c r="D30" i="17"/>
  <c r="F30" i="17"/>
  <c r="E39" i="17" s="1"/>
  <c r="H30" i="17"/>
  <c r="G39" i="17" s="1"/>
  <c r="J30" i="17"/>
  <c r="I39" i="17" s="1"/>
  <c r="L30" i="17"/>
  <c r="K39" i="17" s="1"/>
  <c r="N30" i="17"/>
  <c r="M39" i="17" s="1"/>
  <c r="D42" i="17"/>
  <c r="F42" i="17"/>
  <c r="H42" i="17"/>
  <c r="J42" i="17"/>
  <c r="L42" i="17"/>
  <c r="D27" i="17"/>
  <c r="D31" i="17" s="1"/>
  <c r="F27" i="17"/>
  <c r="H27" i="17"/>
  <c r="J27" i="17"/>
  <c r="L27" i="17"/>
  <c r="N27" i="17"/>
  <c r="E28" i="17"/>
  <c r="G28" i="17"/>
  <c r="I28" i="17"/>
  <c r="K28" i="17"/>
  <c r="M28" i="17"/>
  <c r="F29" i="17"/>
  <c r="H29" i="17"/>
  <c r="J29" i="17"/>
  <c r="L29" i="17"/>
  <c r="N29" i="17"/>
  <c r="L31" i="17" l="1"/>
  <c r="K31" i="17"/>
  <c r="G31" i="17"/>
  <c r="R61" i="16"/>
  <c r="S41" i="16"/>
  <c r="S40" i="16"/>
  <c r="S39" i="16"/>
  <c r="T41" i="16"/>
  <c r="T40" i="16"/>
  <c r="T39" i="16"/>
  <c r="T38" i="16"/>
  <c r="T37" i="16"/>
  <c r="T36" i="16"/>
  <c r="T35" i="16"/>
  <c r="T34" i="16"/>
  <c r="T33" i="16"/>
  <c r="T42" i="16" s="1"/>
  <c r="S38" i="16"/>
  <c r="S37" i="16"/>
  <c r="S36" i="16"/>
  <c r="S35" i="16"/>
  <c r="S34" i="16"/>
  <c r="S33" i="16"/>
  <c r="S42" i="16" s="1"/>
  <c r="S43" i="16" s="1"/>
  <c r="J61" i="16"/>
  <c r="K41" i="16"/>
  <c r="K40" i="16"/>
  <c r="K39" i="16"/>
  <c r="L41" i="16"/>
  <c r="L40" i="16"/>
  <c r="L39" i="16"/>
  <c r="L38" i="16"/>
  <c r="L37" i="16"/>
  <c r="L36" i="16"/>
  <c r="L35" i="16"/>
  <c r="L34" i="16"/>
  <c r="L33" i="16"/>
  <c r="K38" i="16"/>
  <c r="K37" i="16"/>
  <c r="K36" i="16"/>
  <c r="K35" i="16"/>
  <c r="K34" i="16"/>
  <c r="K33" i="16"/>
  <c r="M41" i="16"/>
  <c r="M40" i="16"/>
  <c r="M39" i="16"/>
  <c r="L61" i="16"/>
  <c r="N41" i="16"/>
  <c r="N40" i="16"/>
  <c r="N39" i="16"/>
  <c r="N38" i="16"/>
  <c r="N37" i="16"/>
  <c r="N36" i="16"/>
  <c r="N35" i="16"/>
  <c r="N34" i="16"/>
  <c r="N33" i="16"/>
  <c r="N42" i="16" s="1"/>
  <c r="M38" i="16"/>
  <c r="M37" i="16"/>
  <c r="M36" i="16"/>
  <c r="M35" i="16"/>
  <c r="M34" i="16"/>
  <c r="M33" i="16"/>
  <c r="M42" i="16" s="1"/>
  <c r="M43" i="16" s="1"/>
  <c r="O87" i="10"/>
  <c r="G87" i="10"/>
  <c r="L220" i="9"/>
  <c r="H220" i="9"/>
  <c r="D220" i="9"/>
  <c r="M89" i="9"/>
  <c r="I89" i="9"/>
  <c r="E89" i="9"/>
  <c r="K287" i="8"/>
  <c r="G287" i="8"/>
  <c r="N148" i="8"/>
  <c r="J148" i="8"/>
  <c r="F148" i="8"/>
  <c r="J287" i="8"/>
  <c r="F287" i="8"/>
  <c r="M148" i="8"/>
  <c r="I148" i="8"/>
  <c r="E148" i="8"/>
  <c r="D87" i="8"/>
  <c r="L280" i="7"/>
  <c r="D280" i="7"/>
  <c r="L148" i="7"/>
  <c r="H148" i="7"/>
  <c r="D148" i="7"/>
  <c r="I280" i="7"/>
  <c r="E280" i="7"/>
  <c r="M81" i="6"/>
  <c r="I81" i="6"/>
  <c r="E81" i="6"/>
  <c r="I52" i="5"/>
  <c r="E52" i="5"/>
  <c r="J280" i="7"/>
  <c r="K148" i="7"/>
  <c r="G148" i="7"/>
  <c r="M88" i="7"/>
  <c r="I88" i="7"/>
  <c r="E88" i="7"/>
  <c r="O201" i="6"/>
  <c r="K201" i="6"/>
  <c r="G201" i="6"/>
  <c r="O154" i="6"/>
  <c r="K154" i="6"/>
  <c r="G154" i="6"/>
  <c r="L81" i="6"/>
  <c r="H81" i="6"/>
  <c r="L52" i="5"/>
  <c r="H52" i="5"/>
  <c r="D52" i="5"/>
  <c r="H31" i="17"/>
  <c r="N31" i="17"/>
  <c r="J31" i="17"/>
  <c r="F31" i="17"/>
  <c r="M31" i="17"/>
  <c r="I31" i="17"/>
  <c r="E31" i="17"/>
  <c r="J39" i="17"/>
  <c r="F39" i="17"/>
  <c r="N61" i="16"/>
  <c r="O41" i="16"/>
  <c r="O40" i="16"/>
  <c r="O39" i="16"/>
  <c r="P41" i="16"/>
  <c r="P40" i="16"/>
  <c r="P39" i="16"/>
  <c r="P38" i="16"/>
  <c r="P37" i="16"/>
  <c r="P36" i="16"/>
  <c r="P35" i="16"/>
  <c r="P34" i="16"/>
  <c r="P33" i="16"/>
  <c r="P42" i="16" s="1"/>
  <c r="O38" i="16"/>
  <c r="O37" i="16"/>
  <c r="O36" i="16"/>
  <c r="O35" i="16"/>
  <c r="O34" i="16"/>
  <c r="O33" i="16"/>
  <c r="O42" i="16" s="1"/>
  <c r="O43" i="16" s="1"/>
  <c r="F61" i="16"/>
  <c r="G41" i="16"/>
  <c r="G40" i="16"/>
  <c r="H41" i="16"/>
  <c r="H40" i="16"/>
  <c r="H39" i="16"/>
  <c r="G39" i="16"/>
  <c r="H38" i="16"/>
  <c r="H37" i="16"/>
  <c r="H36" i="16"/>
  <c r="H35" i="16"/>
  <c r="H34" i="16"/>
  <c r="H33" i="16"/>
  <c r="G38" i="16"/>
  <c r="G37" i="16"/>
  <c r="G36" i="16"/>
  <c r="G35" i="16"/>
  <c r="G34" i="16"/>
  <c r="G33" i="16"/>
  <c r="Q41" i="16"/>
  <c r="Q40" i="16"/>
  <c r="Q39" i="16"/>
  <c r="P61" i="16"/>
  <c r="R41" i="16"/>
  <c r="R40" i="16"/>
  <c r="R39" i="16"/>
  <c r="R38" i="16"/>
  <c r="R37" i="16"/>
  <c r="R36" i="16"/>
  <c r="R35" i="16"/>
  <c r="R34" i="16"/>
  <c r="R33" i="16"/>
  <c r="R42" i="16" s="1"/>
  <c r="Q38" i="16"/>
  <c r="Q37" i="16"/>
  <c r="Q36" i="16"/>
  <c r="Q35" i="16"/>
  <c r="Q34" i="16"/>
  <c r="Q33" i="16"/>
  <c r="Q42" i="16" s="1"/>
  <c r="Q43" i="16" s="1"/>
  <c r="I41" i="16"/>
  <c r="I40" i="16"/>
  <c r="I39" i="16"/>
  <c r="H61" i="16"/>
  <c r="J41" i="16"/>
  <c r="J40" i="16"/>
  <c r="J39" i="16"/>
  <c r="J38" i="16"/>
  <c r="J37" i="16"/>
  <c r="J36" i="16"/>
  <c r="J35" i="16"/>
  <c r="J34" i="16"/>
  <c r="J33" i="16"/>
  <c r="I38" i="16"/>
  <c r="I37" i="16"/>
  <c r="I36" i="16"/>
  <c r="I35" i="16"/>
  <c r="I34" i="16"/>
  <c r="I33" i="16"/>
  <c r="I87" i="10"/>
  <c r="N87" i="10"/>
  <c r="L87" i="10"/>
  <c r="J87" i="10"/>
  <c r="H87" i="10"/>
  <c r="F87" i="10"/>
  <c r="M173" i="9"/>
  <c r="I173" i="9"/>
  <c r="E173" i="9"/>
  <c r="E42" i="16"/>
  <c r="E43" i="16" s="1"/>
  <c r="K87" i="10"/>
  <c r="N220" i="9"/>
  <c r="J220" i="9"/>
  <c r="F220" i="9"/>
  <c r="L173" i="9"/>
  <c r="J173" i="9"/>
  <c r="H173" i="9"/>
  <c r="F173" i="9"/>
  <c r="D173" i="9"/>
  <c r="K89" i="9"/>
  <c r="G89" i="9"/>
  <c r="N287" i="8"/>
  <c r="M287" i="8"/>
  <c r="I287" i="8"/>
  <c r="E287" i="8"/>
  <c r="L148" i="8"/>
  <c r="H148" i="8"/>
  <c r="D148" i="8"/>
  <c r="L287" i="8"/>
  <c r="H287" i="8"/>
  <c r="D287" i="8"/>
  <c r="K148" i="8"/>
  <c r="G148" i="8"/>
  <c r="H280" i="7"/>
  <c r="N148" i="7"/>
  <c r="J148" i="7"/>
  <c r="F148" i="7"/>
  <c r="M280" i="7"/>
  <c r="K280" i="7"/>
  <c r="G280" i="7"/>
  <c r="O81" i="6"/>
  <c r="K81" i="6"/>
  <c r="G81" i="6"/>
  <c r="K52" i="5"/>
  <c r="G52" i="5"/>
  <c r="N280" i="7"/>
  <c r="F280" i="7"/>
  <c r="M148" i="7"/>
  <c r="I148" i="7"/>
  <c r="E148" i="7"/>
  <c r="K88" i="7"/>
  <c r="G88" i="7"/>
  <c r="M201" i="6"/>
  <c r="I201" i="6"/>
  <c r="E201" i="6"/>
  <c r="M154" i="6"/>
  <c r="I154" i="6"/>
  <c r="E154" i="6"/>
  <c r="N81" i="6"/>
  <c r="J81" i="6"/>
  <c r="F81" i="6"/>
  <c r="J52" i="5"/>
  <c r="F52" i="5"/>
  <c r="I42" i="16" l="1"/>
  <c r="I43" i="16" s="1"/>
  <c r="J42" i="16"/>
  <c r="G42" i="16"/>
  <c r="G43" i="16" s="1"/>
  <c r="H42" i="16"/>
  <c r="K42" i="16"/>
  <c r="K43" i="16" s="1"/>
  <c r="L42" i="16"/>
</calcChain>
</file>

<file path=xl/sharedStrings.xml><?xml version="1.0" encoding="utf-8"?>
<sst xmlns="http://schemas.openxmlformats.org/spreadsheetml/2006/main" count="6540" uniqueCount="1393">
  <si>
    <t>INÍCIO</t>
  </si>
  <si>
    <t xml:space="preserve">  ANUÁRIO ESTATÍSTICO DE ACIDENTES DE TRÂNSITO PORTO VELHO - RO  </t>
  </si>
  <si>
    <t>GOVERNO DO ESTADO DE RONDÔNIA</t>
  </si>
  <si>
    <t>DEPARTAMENTO ESTADUAL DE TRÂNSITO</t>
  </si>
  <si>
    <t>COORDENADORIA DO RENAEST</t>
  </si>
  <si>
    <t>DIRETORIA EXECUTIVA DE OPERAÇÕES - DEO</t>
  </si>
  <si>
    <t>EVOLUÇÃO DA FROTA EM PORTO VELHO</t>
  </si>
  <si>
    <t>AVANÇAR &gt;&gt;</t>
  </si>
  <si>
    <t>&lt;&lt; VOLTAR</t>
  </si>
  <si>
    <t>ÍNDICE</t>
  </si>
  <si>
    <t>RESUMO DA FROTA EM PORTO  VELHO</t>
  </si>
  <si>
    <t>I.</t>
  </si>
  <si>
    <t>APRESENTAÇÃO</t>
  </si>
  <si>
    <t>VEÍCULOS</t>
  </si>
  <si>
    <t>II.</t>
  </si>
  <si>
    <t>INTRODUÇÃO</t>
  </si>
  <si>
    <t>III.</t>
  </si>
  <si>
    <t>FROTA DE VEÍCULOS</t>
  </si>
  <si>
    <t>IV.</t>
  </si>
  <si>
    <t>ACIDENTES COM VÍTIMAS</t>
  </si>
  <si>
    <t>V.</t>
  </si>
  <si>
    <t>VÍTIMAS NÃO FATAIS</t>
  </si>
  <si>
    <t>VI.</t>
  </si>
  <si>
    <t>VÍTIMAS FATAIS</t>
  </si>
  <si>
    <t>VII.</t>
  </si>
  <si>
    <t>CONDUTORES ENVOLVIDOS EM ACIDENTES COM VÍTIMAS</t>
  </si>
  <si>
    <t>AUTOMÓVEL/CAMIONETA</t>
  </si>
  <si>
    <t>VIII.</t>
  </si>
  <si>
    <t>VEÍCULOS ENVOLVIDOS EM ACIDENTES COM VÍTIMAS</t>
  </si>
  <si>
    <t>IX.</t>
  </si>
  <si>
    <t>ÍNDICES DE PORTO VELHO</t>
  </si>
  <si>
    <t>X.</t>
  </si>
  <si>
    <t>ACIDENTES POR BAIRROS</t>
  </si>
  <si>
    <t>XI.</t>
  </si>
  <si>
    <t xml:space="preserve"> ACIDENTES POR VIAS</t>
  </si>
  <si>
    <t>XII.</t>
  </si>
  <si>
    <t>ACIDENTES POR DIA DA SEMANA</t>
  </si>
  <si>
    <t>AUTOMÓVEL</t>
  </si>
  <si>
    <t>XIII.</t>
  </si>
  <si>
    <t>HORÁRIO DOS ACIDENTES</t>
  </si>
  <si>
    <t>XIV.</t>
  </si>
  <si>
    <t xml:space="preserve">HABILITAÇÃO </t>
  </si>
  <si>
    <t>XV.</t>
  </si>
  <si>
    <t xml:space="preserve"> INFRAÇÕES DE TRÂNSITO (MULTAS)</t>
  </si>
  <si>
    <t>XVI.</t>
  </si>
  <si>
    <t>PROJETOS</t>
  </si>
  <si>
    <t>XVII.</t>
  </si>
  <si>
    <t>ENCERRAMENTO</t>
  </si>
  <si>
    <t>XVIII.</t>
  </si>
  <si>
    <t>CAPA</t>
  </si>
  <si>
    <t>CAMINHÃO</t>
  </si>
  <si>
    <t>CAMINHAO TRATOR</t>
  </si>
  <si>
    <t xml:space="preserve">CAMINHAO TRATOR </t>
  </si>
  <si>
    <t>CAMINHONETE</t>
  </si>
  <si>
    <t xml:space="preserve">CAMINHONETE </t>
  </si>
  <si>
    <t>OUTROS</t>
  </si>
  <si>
    <t xml:space="preserve">MOTO </t>
  </si>
  <si>
    <t>CICLOMOTOR</t>
  </si>
  <si>
    <t>ÔNIBUS/MICRO</t>
  </si>
  <si>
    <t>MICROONIBUS</t>
  </si>
  <si>
    <t xml:space="preserve">REBOQUE </t>
  </si>
  <si>
    <t>MOTO</t>
  </si>
  <si>
    <t xml:space="preserve">SEMI-REBOQUE </t>
  </si>
  <si>
    <t>ÔNIBUS</t>
  </si>
  <si>
    <t>REBOQUE</t>
  </si>
  <si>
    <t>SEMI-REBOQUE</t>
  </si>
  <si>
    <t>SIDE-CAR</t>
  </si>
  <si>
    <t>TRATOR DE ESTEIRAS</t>
  </si>
  <si>
    <t>TRATOR DE RODAS</t>
  </si>
  <si>
    <t>TRICICLO</t>
  </si>
  <si>
    <t>UTILITÁRIO</t>
  </si>
  <si>
    <t>TOTAL</t>
  </si>
  <si>
    <t>Fonte: Detran-RO</t>
  </si>
  <si>
    <t>* A categoria moto engloba motocicleta e motoneta.</t>
  </si>
  <si>
    <t xml:space="preserve"> PERCENTUAL DA FROTA SEGUNDO TIPO DE VEÍCULO</t>
  </si>
  <si>
    <t>BAIRROS</t>
  </si>
  <si>
    <t xml:space="preserve">QUADRO COMPARATIVO DE ACIDENTES DE TRÂNSITO </t>
  </si>
  <si>
    <t>COM VÍTIMAS NO MUNICÍPIO DE  PORTO  VELHO</t>
  </si>
  <si>
    <t>NÃO INFORMADO</t>
  </si>
  <si>
    <t>COLISÃO LATERAL</t>
  </si>
  <si>
    <t>COLISÃO FRONTAL</t>
  </si>
  <si>
    <t>COLISÃO TRANSVERSAL</t>
  </si>
  <si>
    <t>COLISÃO TRASEIRA</t>
  </si>
  <si>
    <t>ENGAVETAMENTO</t>
  </si>
  <si>
    <t xml:space="preserve">CHOQUE </t>
  </si>
  <si>
    <t>CAPOTAMENTO</t>
  </si>
  <si>
    <t>TOMBAMENTO</t>
  </si>
  <si>
    <t>QUEDA</t>
  </si>
  <si>
    <t>ATROPE LAMENTO</t>
  </si>
  <si>
    <t>NOVA PORTO VELHO</t>
  </si>
  <si>
    <t>CATEGORIA</t>
  </si>
  <si>
    <t>QUADRO COMPARATIVO DE CONDUTORES ENVOLVIDOS</t>
  </si>
  <si>
    <t>EM ACIDENTES DE TRÂNSITO COM VÍTIMAS EM PORTO VELHO</t>
  </si>
  <si>
    <t>EVOLUÇÃO DA TAXA DE CRESCIMENTO DA FROTA EM PORTO VELHO</t>
  </si>
  <si>
    <t>2003—2004</t>
  </si>
  <si>
    <t>CENTRO</t>
  </si>
  <si>
    <t xml:space="preserve">QUADRO COMPARATIVO DE ACIDENTES  DE TRÂNSITO </t>
  </si>
  <si>
    <t>COM VÍTIMAS NÃO FATAIS NO MUNICÍPIO DE PORTO VELHO</t>
  </si>
  <si>
    <t>ANO</t>
  </si>
  <si>
    <t xml:space="preserve"> RESUMO DOS ANOS ANTERIORES NO MUNICÍPIO DE PORTO VELHO </t>
  </si>
  <si>
    <t>QUADRO COMPARATIVO DE VEÍCULOS ENVOLVIDOS</t>
  </si>
  <si>
    <t>EM ACIDENTES DE TRÂNSITO COM VÍTIMAS NO MUNICÍPIO DE PORTO VELHO</t>
  </si>
  <si>
    <t xml:space="preserve"> População</t>
  </si>
  <si>
    <t xml:space="preserve"> Frota*</t>
  </si>
  <si>
    <t>2004—2005</t>
  </si>
  <si>
    <t>2005—2006</t>
  </si>
  <si>
    <t>2006—2007</t>
  </si>
  <si>
    <t>2007—2008</t>
  </si>
  <si>
    <t>2008—2009</t>
  </si>
  <si>
    <t>2009—2010</t>
  </si>
  <si>
    <t>2010—2011</t>
  </si>
  <si>
    <t>QUADRO COMPARATIVO DE ACIDENTES DE TRÂNSITO</t>
  </si>
  <si>
    <t>COM VÍTIMAS  FATAIS NO MUNICÍPIO DE PORTO VELHO</t>
  </si>
  <si>
    <t>CONDUTORES DO MUNICÍPIO DE PORTO VELHO SEGUNDO SEXO E CATEGORIA</t>
  </si>
  <si>
    <t>PORTO VELHO</t>
  </si>
  <si>
    <t>CATEG.</t>
  </si>
  <si>
    <t>AGENOR M. DE CARVALHO</t>
  </si>
  <si>
    <t>ACIDENTES COM VÍTIMAS POR DIA DA SEMANA EM PORTO VELHO  - 2011</t>
  </si>
  <si>
    <t>DIA DA SEMANA</t>
  </si>
  <si>
    <t xml:space="preserve"> Acidentes com Vítimas</t>
  </si>
  <si>
    <t>QUADRO COMPARATIVO DE MULTAS EM PORTO VELHO</t>
  </si>
  <si>
    <t>AGRADECIMENTO</t>
  </si>
  <si>
    <t>AUTUAÇÕES</t>
  </si>
  <si>
    <t>EMBRATEL</t>
  </si>
  <si>
    <t>TANCREDO NEVES</t>
  </si>
  <si>
    <t>NOSSA SRª DAS GRAÇAS</t>
  </si>
  <si>
    <t>SÃO CRISTOVÃO</t>
  </si>
  <si>
    <t>APONIÃ</t>
  </si>
  <si>
    <t>FLODOALDO PONTES PINTO</t>
  </si>
  <si>
    <t>CALADINHO</t>
  </si>
  <si>
    <t>AREAL</t>
  </si>
  <si>
    <t xml:space="preserve">LEVE </t>
  </si>
  <si>
    <t>MASCULINO</t>
  </si>
  <si>
    <t>AVANÇAR  &gt;&gt;</t>
  </si>
  <si>
    <t>HABILITADO</t>
  </si>
  <si>
    <t>ACIDENTES COM VÍTIMAS POR BAIRRO EM PORTO VELHO - 2011</t>
  </si>
  <si>
    <t>PONTOS CRÍTICOS EM PORTO VELHO - 2011</t>
  </si>
  <si>
    <t>PROJETOS DETRAN-RO</t>
  </si>
  <si>
    <t>EVOLUÇÃO HABILITADOS EM PORTO VELHO</t>
  </si>
  <si>
    <t>FEMININO</t>
  </si>
  <si>
    <t xml:space="preserve">MÉDIA </t>
  </si>
  <si>
    <t>COLISÃO/ABALROAM.</t>
  </si>
  <si>
    <t xml:space="preserve"> Vítimas Fatais</t>
  </si>
  <si>
    <t>Vítimas não Fatais</t>
  </si>
  <si>
    <t>JAN</t>
  </si>
  <si>
    <t>Atropelamentos</t>
  </si>
  <si>
    <t>Veículos Envol. em Acid. c/ Vítima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</si>
  <si>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</si>
  <si>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</si>
  <si>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</si>
  <si>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</si>
  <si>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</si>
  <si>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</si>
  <si>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</si>
  <si>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</si>
  <si>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</si>
  <si>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</si>
  <si>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</si>
  <si>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Domingo</t>
  </si>
  <si>
    <t>Fonte:IML(Instituto Médico Legal), DEDT(Delegacia Especializado em Delitos de Trânsito), PRF (Policia Rodoviária Federal) PM (Policia Militar), DENATRAN, IBGE.</t>
  </si>
  <si>
    <t>* Frota Renavan estimada</t>
  </si>
  <si>
    <t xml:space="preserve"> ÍNDICES DO MUNICÍPIO DE PORTO VELHO </t>
  </si>
  <si>
    <t>Segunda - Feira</t>
  </si>
  <si>
    <t>Motorização (Veículos /100 hab)</t>
  </si>
  <si>
    <t>Terça - Feira</t>
  </si>
  <si>
    <t>OLARIA</t>
  </si>
  <si>
    <t>COHAB</t>
  </si>
  <si>
    <t>JK</t>
  </si>
  <si>
    <t>CONCEIÇÃO</t>
  </si>
  <si>
    <t>LAGOINHA</t>
  </si>
  <si>
    <t>LAGOA</t>
  </si>
  <si>
    <t>CUNIÃ</t>
  </si>
  <si>
    <t>IGARAPÉ</t>
  </si>
  <si>
    <t>NOVA FLORESTA</t>
  </si>
  <si>
    <t>TRÊS MARIAS</t>
  </si>
  <si>
    <t>LIBERDADE</t>
  </si>
  <si>
    <t>ESC. DE POLICIA</t>
  </si>
  <si>
    <t>ZONA RURAL</t>
  </si>
  <si>
    <t>ELETRONORTE</t>
  </si>
  <si>
    <t>SÃO FRANCISCO</t>
  </si>
  <si>
    <t>CASTANHEIRA</t>
  </si>
  <si>
    <t>SOCIALISTA</t>
  </si>
  <si>
    <t>SÃO JOÃO BOSCO</t>
  </si>
  <si>
    <t>JARDIM ELDORADO</t>
  </si>
  <si>
    <t>TEIXEIRÃO</t>
  </si>
  <si>
    <t>TIRADENTES</t>
  </si>
  <si>
    <t>BAIXA UNIÃO</t>
  </si>
  <si>
    <t>PEDRINHAS</t>
  </si>
  <si>
    <t>FLORESTA</t>
  </si>
  <si>
    <t>NOVA ESPERANÇA</t>
  </si>
  <si>
    <t>MARIANA</t>
  </si>
  <si>
    <t>INDUSTRIAL</t>
  </si>
  <si>
    <t>RIO MADEIRA</t>
  </si>
  <si>
    <t>JARDIM SANTANA</t>
  </si>
  <si>
    <t>NACIONAL</t>
  </si>
  <si>
    <t>NAO INFORMADO</t>
  </si>
  <si>
    <t>CIDADE DO LOBO</t>
  </si>
  <si>
    <t>CAIARI</t>
  </si>
  <si>
    <t>MARCOS FREIRE</t>
  </si>
  <si>
    <t>MATO GROSSO</t>
  </si>
  <si>
    <t>22 DE DEZEMBRO</t>
  </si>
  <si>
    <t>ULISSES GUIMARÃES</t>
  </si>
  <si>
    <t>ARIGOLÂNDIA</t>
  </si>
  <si>
    <t>COSTA E SILVA</t>
  </si>
  <si>
    <t>CASCALHEIRA</t>
  </si>
  <si>
    <t>TUCUMANZAL</t>
  </si>
  <si>
    <t>TRIÂNGULO</t>
  </si>
  <si>
    <t>AEROCLUBE</t>
  </si>
  <si>
    <t>AVAÇAR &gt;&gt;</t>
  </si>
  <si>
    <t>ESPERANÇA DA COMUNIDADE</t>
  </si>
  <si>
    <t>&lt;&lt;  VOLTAR</t>
  </si>
  <si>
    <t>PEDACINHO DE CHÃO</t>
  </si>
  <si>
    <t>SÃO SEBASTIÃO</t>
  </si>
  <si>
    <t>NOVO HORIZONTE</t>
  </si>
  <si>
    <t>ROQUE</t>
  </si>
  <si>
    <t>4 DE JANEIRO7</t>
  </si>
  <si>
    <t>KM 01</t>
  </si>
  <si>
    <t>AIRTON SENA</t>
  </si>
  <si>
    <t>ALPHAVILLE</t>
  </si>
  <si>
    <t>AREAL DA FLORESTA</t>
  </si>
  <si>
    <t>CIDADE NOVA</t>
  </si>
  <si>
    <t>VILA TUPI</t>
  </si>
  <si>
    <t>COHAB FLORESTA</t>
  </si>
  <si>
    <t>MARECHAL RONDON</t>
  </si>
  <si>
    <t>SANTA BARBARA</t>
  </si>
  <si>
    <t>AREIA BRANCA</t>
  </si>
  <si>
    <t>JARDIM AMÉRICA</t>
  </si>
  <si>
    <t>MILITAR</t>
  </si>
  <si>
    <t>PANAIR</t>
  </si>
  <si>
    <t>RONALDO ARAGÃO</t>
  </si>
  <si>
    <t>CIDADE JARDIM</t>
  </si>
  <si>
    <t>DISTRITO DE EXTREMA</t>
  </si>
  <si>
    <t>JARDIM DAS MANGUEIRAS</t>
  </si>
  <si>
    <t>PLANALTO</t>
  </si>
  <si>
    <t>FLANBOJAN</t>
  </si>
  <si>
    <t>MOCAMBO</t>
  </si>
  <si>
    <t>SÃO JOÃO BATISTA</t>
  </si>
  <si>
    <t>TANQUES</t>
  </si>
  <si>
    <t>J. OLIVEIRAS</t>
  </si>
  <si>
    <t>J.DAS MANGUEIRAS II</t>
  </si>
  <si>
    <t>JACY PARANÁ</t>
  </si>
  <si>
    <t>JARDIM BOA ESPERANÇA</t>
  </si>
  <si>
    <t>NOVA CAIARI</t>
  </si>
  <si>
    <t>NOVA MUTUM PARANÁ</t>
  </si>
  <si>
    <t>PARQUE CEARÁ</t>
  </si>
  <si>
    <t>VILA PRINCESA</t>
  </si>
  <si>
    <t>ACADEMIA DE POLICIA</t>
  </si>
  <si>
    <t>BALSA</t>
  </si>
  <si>
    <t>BELMONT</t>
  </si>
  <si>
    <t>CAI N'ÁGUA</t>
  </si>
  <si>
    <t>CHACAREIRO</t>
  </si>
  <si>
    <t>CONJUNTO FLAMBOYAN</t>
  </si>
  <si>
    <t>CONQUISTA</t>
  </si>
  <si>
    <t>CRISTO REI</t>
  </si>
  <si>
    <t>DIST VISTA ALEGRE ABUNÃ</t>
  </si>
  <si>
    <t>DISTRITO DE JACY PARANÁ</t>
  </si>
  <si>
    <t>DISTRITO DE MUTUM PARANÁ</t>
  </si>
  <si>
    <t>DISTRITO DE SÃO CARLOS</t>
  </si>
  <si>
    <t>DISTRITO NOVA CALIFÓRNIA</t>
  </si>
  <si>
    <t>JARDIM VITORIA</t>
  </si>
  <si>
    <t>PANTANAL</t>
  </si>
  <si>
    <t>PARQUE DOS BURITIS</t>
  </si>
  <si>
    <t>PARQUE TANGUES</t>
  </si>
  <si>
    <t>SAMAUMA</t>
  </si>
  <si>
    <t>SANTO ANTONIO</t>
  </si>
  <si>
    <t>HORÁRIO DE ACIDENTES DE TRÂNSITO EM PORTO VELHO  - 2011</t>
  </si>
  <si>
    <t>HORA</t>
  </si>
  <si>
    <t>INABILITADO</t>
  </si>
  <si>
    <t>Via 01</t>
  </si>
  <si>
    <t>MASC</t>
  </si>
  <si>
    <t>FEM</t>
  </si>
  <si>
    <t>QUADRO EVOLUTIVO DE ÍNDICES EM PORTO VELHO</t>
  </si>
  <si>
    <t>GRAVE</t>
  </si>
  <si>
    <t xml:space="preserve">&lt;&lt; VOLTAR </t>
  </si>
  <si>
    <t>TOMBAM./CAPOTAGEM</t>
  </si>
  <si>
    <t>Quarta - Feira</t>
  </si>
  <si>
    <t xml:space="preserve">Quinta - Feira </t>
  </si>
  <si>
    <t>Sexta - Feira</t>
  </si>
  <si>
    <t>Sábado</t>
  </si>
  <si>
    <t>QUADRO EVOLUTIVO DE MULTAS EM PORTO VELHO</t>
  </si>
  <si>
    <t>Acid. com Vitimas /10.000 Veíc.*</t>
  </si>
  <si>
    <t>ÔNIBUS/ MICROÔNIBUS</t>
  </si>
  <si>
    <t>CAMINHÃO/CAMINHONETE</t>
  </si>
  <si>
    <t>REBOQUE/SEMI-REBOQUE</t>
  </si>
  <si>
    <t>MOTOCICLETA</t>
  </si>
  <si>
    <t>BICICLETA</t>
  </si>
  <si>
    <t>ATROPELAMENTO</t>
  </si>
  <si>
    <t>A</t>
  </si>
  <si>
    <t>0 A 9 ANOS</t>
  </si>
  <si>
    <t>Via 02</t>
  </si>
  <si>
    <t>Nº de Acidentes</t>
  </si>
  <si>
    <t>Vítimas Não fatais</t>
  </si>
  <si>
    <t>Vítimas Fatais</t>
  </si>
  <si>
    <t>JATUARANA</t>
  </si>
  <si>
    <t>PERMISSIONADO</t>
  </si>
  <si>
    <t>NÃO EXIGÍVEL</t>
  </si>
  <si>
    <t>Entre 00:00 e 01:00</t>
  </si>
  <si>
    <t>10 A 12 ANOS</t>
  </si>
  <si>
    <t>13 A 17 ANOS</t>
  </si>
  <si>
    <t>18 A 29 ANOS</t>
  </si>
  <si>
    <t>30 A 59 ANOS</t>
  </si>
  <si>
    <t>60 ANOS OU MAIS</t>
  </si>
  <si>
    <t>NÃO INFORMADA</t>
  </si>
  <si>
    <t>CONDUTOR</t>
  </si>
  <si>
    <t>PASSAGEIRO</t>
  </si>
  <si>
    <t>Entre 01:00 e 02:00</t>
  </si>
  <si>
    <t>PEDESTRE</t>
  </si>
  <si>
    <t>MOTOCICLISTA</t>
  </si>
  <si>
    <t>CICLISTA</t>
  </si>
  <si>
    <t>OUTRO</t>
  </si>
  <si>
    <t>Fonte:IML(Instituto Médico Legal), DEDT(Delegacia Especializado em Delitos de Trânsito), PM (Policia Militar).</t>
  </si>
  <si>
    <t>*Apartir de 2009 a categoria condutor foi dividida em: Condutor de Auto, Motociclista e Ciclista.</t>
  </si>
  <si>
    <t>VÍTIMAS  FATAIS EM PORTO VELHO</t>
  </si>
  <si>
    <t>PERÍODO</t>
  </si>
  <si>
    <t>Entre 02:00 e 03:00</t>
  </si>
  <si>
    <t>-</t>
  </si>
  <si>
    <t>MENORES DE 18 ANOS</t>
  </si>
  <si>
    <t>CAMPOS SALES</t>
  </si>
  <si>
    <t>IGNORADO</t>
  </si>
  <si>
    <t>AB</t>
  </si>
  <si>
    <t>Fonte: DEDT(Delegacia Especializado em Delitos de Trânsito), PRF (Policia Rodoviária Federal) PM (Policia Militar).</t>
  </si>
  <si>
    <t>CHOQUE C/ OBJETO FIXO</t>
  </si>
  <si>
    <t>OUTRA</t>
  </si>
  <si>
    <t>DIA</t>
  </si>
  <si>
    <t>Acid. com Vitimas/100.000 hab</t>
  </si>
  <si>
    <t>Fonte:DEDT(Delegacia Especializado em Delitos de Trânsito), PRF (Policia Rodoviária Federal) PM (Policia Militar).</t>
  </si>
  <si>
    <t>Vitimas Fatais /10.000 Veículos</t>
  </si>
  <si>
    <t>ACIDENTES COM VÍTIMAS POR DIA DA SEMANA EM PORTO VELHO</t>
  </si>
  <si>
    <t>Vitimas Fatais /100.000 hab</t>
  </si>
  <si>
    <t>AC</t>
  </si>
  <si>
    <t>Vitima Não Fatais  /10.000 Veíc.*</t>
  </si>
  <si>
    <t>VEÍCULOS ENVOLVIDOS EM ACIDENTES DE TRÂNSITO COM VÍTIMAS NO MUNICÍPIO DE PORTO VELHO</t>
  </si>
  <si>
    <t>Vitima Não Fatais /100.000 hab</t>
  </si>
  <si>
    <t>ACIDENTES COM VÍTIMAS POR MÊS EM PORTO VELHO</t>
  </si>
  <si>
    <t>Atropelamento /10.000 Veíc.*</t>
  </si>
  <si>
    <t>GRAVISSÍMA</t>
  </si>
  <si>
    <t>Atropelamento /100.000 hab.</t>
  </si>
  <si>
    <t>% Frota Envol. em Acid. c/ Vít.</t>
  </si>
  <si>
    <t>CALAMA</t>
  </si>
  <si>
    <t>CARLOS GOMES</t>
  </si>
  <si>
    <t>RIO DE JANEIRO</t>
  </si>
  <si>
    <t>MAMORÉ</t>
  </si>
  <si>
    <t>AMAZONAS</t>
  </si>
  <si>
    <t>ALEXANDRE GUIMARÃES</t>
  </si>
  <si>
    <t>JOSÉ VIEIRA CAULA</t>
  </si>
  <si>
    <t>PINHEIRO MACHADO</t>
  </si>
  <si>
    <t>RAIMUNDO CANTUARIA</t>
  </si>
  <si>
    <t>GUAPORÉ</t>
  </si>
  <si>
    <t>7 DE SETEMBRO</t>
  </si>
  <si>
    <t>JOSE AMADOR DOS REIS</t>
  </si>
  <si>
    <t>IMIGRANTES</t>
  </si>
  <si>
    <t>ESTRADA DA PENAL ( RO - 05 )</t>
  </si>
  <si>
    <t>NAÇÕES UNIDAS</t>
  </si>
  <si>
    <t>GERALDO SIQUEIRA</t>
  </si>
  <si>
    <t>ROGERIO WEBER</t>
  </si>
  <si>
    <t>BR 364</t>
  </si>
  <si>
    <t>FARQUAR</t>
  </si>
  <si>
    <t>LAURO SODRÉ</t>
  </si>
  <si>
    <t>BENEDITO INOCÊNCIO</t>
  </si>
  <si>
    <t>PAU FERRO</t>
  </si>
  <si>
    <t>DOM PEDRO II</t>
  </si>
  <si>
    <t>PLACIDO DE CASTRO</t>
  </si>
  <si>
    <t>PETROLINA</t>
  </si>
  <si>
    <t>SUCUPIRA</t>
  </si>
  <si>
    <t>BEIRA</t>
  </si>
  <si>
    <t>ESTRADA DO BELMONT</t>
  </si>
  <si>
    <t>UNIÃO</t>
  </si>
  <si>
    <t>TENREIRO ARANHA</t>
  </si>
  <si>
    <t>TRÊS E MEIO</t>
  </si>
  <si>
    <t>MIGUEL CALMOM</t>
  </si>
  <si>
    <t>ALGODOEIRO</t>
  </si>
  <si>
    <t>ESTRADA DOS PIRIQUITOS</t>
  </si>
  <si>
    <t>ALMIRANTE BARROSO</t>
  </si>
  <si>
    <t>DANIELA</t>
  </si>
  <si>
    <t>ESTRADA DO SANTO ANTONIO</t>
  </si>
  <si>
    <t>MIGRANTES</t>
  </si>
  <si>
    <t>BRASÍLIA</t>
  </si>
  <si>
    <t>JOAQUIM NABUCO</t>
  </si>
  <si>
    <t>ARUBA</t>
  </si>
  <si>
    <t>BR 319</t>
  </si>
  <si>
    <t>GOV. JORGE TEIXEIRA</t>
  </si>
  <si>
    <t>JORGE TEXEIRA</t>
  </si>
  <si>
    <t>ELIAS GORAYEB</t>
  </si>
  <si>
    <t>ANANIAS F. DE ANDRADE (ANT. RUA 16)</t>
  </si>
  <si>
    <t>JOAO GOULART</t>
  </si>
  <si>
    <t>RAFAEL VAZ E SILVA</t>
  </si>
  <si>
    <t>BUENOS AIRES</t>
  </si>
  <si>
    <t>ANGICO</t>
  </si>
  <si>
    <t>MÉXICO</t>
  </si>
  <si>
    <t>Entre 03:00 e 04:00</t>
  </si>
  <si>
    <t>Entre 04:00 e 05:00</t>
  </si>
  <si>
    <t>Entre 05:00 e 06:00</t>
  </si>
  <si>
    <t>JOAQUIM ARAUJO LIMA</t>
  </si>
  <si>
    <t>Entre 06:00 e 07:00</t>
  </si>
  <si>
    <t>Entre 07:00 e 08:00</t>
  </si>
  <si>
    <t>MANÉ GARRINCHA</t>
  </si>
  <si>
    <t>Entre 08:00 e 09:00</t>
  </si>
  <si>
    <t>VÍTIMAS  FATAIS NO MUNICÍPIO DE PORTO VELHO</t>
  </si>
  <si>
    <t>Entre 09:00 e 10:00</t>
  </si>
  <si>
    <t>GETULIO VARGAS</t>
  </si>
  <si>
    <t>Entre 10:00 e 11:00</t>
  </si>
  <si>
    <t>MARECHAL DEODORO</t>
  </si>
  <si>
    <t>Entre 11:00 e 12:00</t>
  </si>
  <si>
    <t>18 DE JANEIRO</t>
  </si>
  <si>
    <t>Entre 12:00 e 13:00</t>
  </si>
  <si>
    <t>Entre 13:00 e 14:00</t>
  </si>
  <si>
    <t>PRESIDENTE DUTRA</t>
  </si>
  <si>
    <t>Entre 14:00 e 15:00</t>
  </si>
  <si>
    <t>Entre 15:00 e 16:00</t>
  </si>
  <si>
    <t>ROSALINA GOMES</t>
  </si>
  <si>
    <t>Entre 16:00 e 17:00</t>
  </si>
  <si>
    <t>JOÃO PEDRO DA ROCHA</t>
  </si>
  <si>
    <t>Entre 17:00 e 18:00</t>
  </si>
  <si>
    <t>Entre 18:00 e 19:00</t>
  </si>
  <si>
    <t>Entre 19:00 e 20:00</t>
  </si>
  <si>
    <t>DUQUE DE CAXIAS</t>
  </si>
  <si>
    <t>Entre 20:00 e 21:00</t>
  </si>
  <si>
    <t>Entre 21:00 e 22:00</t>
  </si>
  <si>
    <t>Entre 22:00 e 23:00</t>
  </si>
  <si>
    <t xml:space="preserve"> VÍTIMAS  FATAIS NO MUNICÍPIO DE PORTO VELHO SEGUNDO SEXO</t>
  </si>
  <si>
    <t>JOAQUIM DA ROCHA</t>
  </si>
  <si>
    <t>Entre 23:00 e 00:00</t>
  </si>
  <si>
    <t>Não Informado</t>
  </si>
  <si>
    <t>SALGADO FILHO</t>
  </si>
  <si>
    <t>ABUNÃ</t>
  </si>
  <si>
    <t>EQUADOR</t>
  </si>
  <si>
    <t>URUGUAI</t>
  </si>
  <si>
    <t>ANARI</t>
  </si>
  <si>
    <t>GONÇALVES DIAS</t>
  </si>
  <si>
    <t>INACIO MENDES</t>
  </si>
  <si>
    <t>JOSÉ DE ALENCAR</t>
  </si>
  <si>
    <t>ANTONIO FRAGA MOREIRA</t>
  </si>
  <si>
    <t>AFONSO PENA</t>
  </si>
  <si>
    <t>EDUARDO LIMA E SILVA</t>
  </si>
  <si>
    <t>MONTE AZUL</t>
  </si>
  <si>
    <t>JOSE BONIFACIO</t>
  </si>
  <si>
    <t>MARIO ANDREAZZA</t>
  </si>
  <si>
    <t>MIGUEL CHAQUIAN</t>
  </si>
  <si>
    <t>PREFEITO CHIQUILITO ERSE</t>
  </si>
  <si>
    <t>Fonte: DEDT(Delegacia Especializado em Delitos de Trânsito), PM (Policia Militar).</t>
  </si>
  <si>
    <t>HENRIQUE DIAS</t>
  </si>
  <si>
    <t>VILA MARIANA</t>
  </si>
  <si>
    <t>PRUDENTE DE  MORAES</t>
  </si>
  <si>
    <t>ABACATEIRA</t>
  </si>
  <si>
    <t>NEUZIRA GUEDES</t>
  </si>
  <si>
    <t>CONDUTORES ENVOLVIDO EM ACIDENTES COM VÍTIMAS  NO MUNICÍPIO DE PORTO VELHO</t>
  </si>
  <si>
    <t>MANGUEIRAS</t>
  </si>
  <si>
    <t>BLACK CHARLES</t>
  </si>
  <si>
    <t>VENEZUELA</t>
  </si>
  <si>
    <t>JULIO DE CASTILHO</t>
  </si>
  <si>
    <t>BENJAMIM CONSTANT</t>
  </si>
  <si>
    <t>PADRE ANGELO</t>
  </si>
  <si>
    <t>Fonte: GTI - DETRAN - RO</t>
  </si>
  <si>
    <t>GOV. ARY MARCOS (ANT. R. 08)</t>
  </si>
  <si>
    <t>ESPLENDOR</t>
  </si>
  <si>
    <t>FERNANDO DE NORONHA</t>
  </si>
  <si>
    <t>ESTRADA DO AREIA BRANCA</t>
  </si>
  <si>
    <t>ESTRADA DO JAPONES</t>
  </si>
  <si>
    <t>TAMAREIRA</t>
  </si>
  <si>
    <t>LUCIA DE CARVALHO</t>
  </si>
  <si>
    <t>ORION</t>
  </si>
  <si>
    <t>PANAMÁ</t>
  </si>
  <si>
    <t>AMADOR DOS REIS</t>
  </si>
  <si>
    <t>ANDREIA</t>
  </si>
  <si>
    <t>ARARAS, DAS</t>
  </si>
  <si>
    <t>AÇAI</t>
  </si>
  <si>
    <t>GUANABARA</t>
  </si>
  <si>
    <t>MOZART</t>
  </si>
  <si>
    <t>TEOTÔNIO VILELA</t>
  </si>
  <si>
    <t>PASTOR EURICO NELSON</t>
  </si>
  <si>
    <t>PAULO LEAL</t>
  </si>
  <si>
    <t>PERCY HOLD</t>
  </si>
  <si>
    <t>JOÃO ELIAS DE SOUZA</t>
  </si>
  <si>
    <t>QUINTINO BOCAIUVA</t>
  </si>
  <si>
    <t>RENATO PERES</t>
  </si>
  <si>
    <t>RUI BARBOSA</t>
  </si>
  <si>
    <t>EUCLIDES DA CUNHA</t>
  </si>
  <si>
    <t>CAPITAO NATANEL AGUIAR</t>
  </si>
  <si>
    <t>NICARÁGUA</t>
  </si>
  <si>
    <t>IDALVA FRAGA MOREIRA</t>
  </si>
  <si>
    <t>BEIRA, DA</t>
  </si>
  <si>
    <t>BENEDITO DE SOUZA BRITO</t>
  </si>
  <si>
    <t>VASCO DA GAMA</t>
  </si>
  <si>
    <t>BOLIVIA</t>
  </si>
  <si>
    <t>TUFIC MARTINS</t>
  </si>
  <si>
    <t>BELÉM</t>
  </si>
  <si>
    <t>*Apartir de 2009 a categoria condutor foi dividida em Condutor de Auto, Motociclista e Ciclista.</t>
  </si>
  <si>
    <t>TILÁPIA</t>
  </si>
  <si>
    <t>ÁLVARO DE AZEVEDO</t>
  </si>
  <si>
    <t>VÍTIMAS NÃO FATAIS NO MUNICÍPIO DE PORTO VELHO</t>
  </si>
  <si>
    <t>EMILIO FEITOSA</t>
  </si>
  <si>
    <t>ESTRADA 13 DE SETEMBRO</t>
  </si>
  <si>
    <t xml:space="preserve">VEÍCULOS ENVOLVIDOS EM ACIDENTES DE TRÂNSITO COM VÍTIMAS </t>
  </si>
  <si>
    <t>ESTRADA DO CANIL</t>
  </si>
  <si>
    <t>FLORES, DAS</t>
  </si>
  <si>
    <t>PIRAPITINGA</t>
  </si>
  <si>
    <t>ATLAS</t>
  </si>
  <si>
    <t>ANTONIO MARIA VALENCIA</t>
  </si>
  <si>
    <t>ABOBORA</t>
  </si>
  <si>
    <t>NEUZA</t>
  </si>
  <si>
    <t xml:space="preserve"> VEÍCULOS ENVOLVIDO EM ACIDENTE DE TRÂNSITO COM VÍTIMAS SEGUNDO O TIPO</t>
  </si>
  <si>
    <t>PADRE CHIQUINHO</t>
  </si>
  <si>
    <t>SILAS SHOCKNNES</t>
  </si>
  <si>
    <t>PONTA NEGRA</t>
  </si>
  <si>
    <t>AD</t>
  </si>
  <si>
    <t>AE</t>
  </si>
  <si>
    <t>SOL, DO</t>
  </si>
  <si>
    <t>DANIEL NERY</t>
  </si>
  <si>
    <t>TABAJARA</t>
  </si>
  <si>
    <t>B</t>
  </si>
  <si>
    <t>C</t>
  </si>
  <si>
    <t>D</t>
  </si>
  <si>
    <t>E</t>
  </si>
  <si>
    <t>ARRUDA FONTES CABRAL</t>
  </si>
  <si>
    <t>TEÓFILO OTONI</t>
  </si>
  <si>
    <t>MANOEL LAURENTINO DE SOUZA</t>
  </si>
  <si>
    <t xml:space="preserve"> </t>
  </si>
  <si>
    <t>PAULO FORTES</t>
  </si>
  <si>
    <t xml:space="preserve"> EVOLUÇÃO DA TAXA  ANUAL DE VEÍCULOS ENVOLVIDO EM ACIDENTE </t>
  </si>
  <si>
    <t>OSVALDO ARANHA</t>
  </si>
  <si>
    <t>ARACARI</t>
  </si>
  <si>
    <t>AROEIRA</t>
  </si>
  <si>
    <t>CRAVO, DO</t>
  </si>
  <si>
    <t>NOITE</t>
  </si>
  <si>
    <t>BRASIL</t>
  </si>
  <si>
    <t>CABO VERDE</t>
  </si>
  <si>
    <t>SALVADOR</t>
  </si>
  <si>
    <t>FLORIANÓPOLIS</t>
  </si>
  <si>
    <t>GIBIM</t>
  </si>
  <si>
    <t>GOVERNADOR VALADARES</t>
  </si>
  <si>
    <t>PETRÓPOLIS</t>
  </si>
  <si>
    <t>CAULA</t>
  </si>
  <si>
    <t>ESTHER SALES (ANT. RUA 09)</t>
  </si>
  <si>
    <t>10ª AVENIDA</t>
  </si>
  <si>
    <t>URBANA</t>
  </si>
  <si>
    <t>ESTRADA DO JATUARANA</t>
  </si>
  <si>
    <t>RURAL</t>
  </si>
  <si>
    <t>GENERAL OZORIO</t>
  </si>
  <si>
    <t>NOVA YORK</t>
  </si>
  <si>
    <t>JOSE CAMACHO</t>
  </si>
  <si>
    <t xml:space="preserve">DE TRÂNSITO COM VÍTIMAS SEGUNDO O TIPO </t>
  </si>
  <si>
    <t>CAPÃO DA CANOA</t>
  </si>
  <si>
    <t xml:space="preserve">GRUPO </t>
  </si>
  <si>
    <t>XERÉU</t>
  </si>
  <si>
    <t>ALBA</t>
  </si>
  <si>
    <t>ACIDENTES COM VÍTIMAS NO MUNICÍPIO DE PORTO VELHO</t>
  </si>
  <si>
    <t>HORTENCIA</t>
  </si>
  <si>
    <t xml:space="preserve"> VÍTIMAS NÃO FATAIS NO MUNICÍPIO DE PORTO VELHO</t>
  </si>
  <si>
    <t>2001— 2002</t>
  </si>
  <si>
    <t>JOSÉ ADELINO</t>
  </si>
  <si>
    <t>HEBERT DE AZEVEDO</t>
  </si>
  <si>
    <t>BATISTA NETO</t>
  </si>
  <si>
    <t>CHIQUILITO ERSE</t>
  </si>
  <si>
    <t>MACHADO DE ASSIS</t>
  </si>
  <si>
    <t>2002— 2003</t>
  </si>
  <si>
    <t>DEBRET</t>
  </si>
  <si>
    <t>MALDONADO</t>
  </si>
  <si>
    <t>PITANGA</t>
  </si>
  <si>
    <t>BORBA</t>
  </si>
  <si>
    <t xml:space="preserve">  EVOLUÇÃO ANUAL DE ACIDENTES COM VÍTIMAS NO MUNICÍPIO DE PORTO VELHO </t>
  </si>
  <si>
    <t>PIO XII</t>
  </si>
  <si>
    <t>2003— 2004</t>
  </si>
  <si>
    <t>2004— 2005</t>
  </si>
  <si>
    <t>2006— 2007</t>
  </si>
  <si>
    <t>2007— 2008</t>
  </si>
  <si>
    <t xml:space="preserve">  VÍTIMAS NÃO FATAIS NO MUNICÍPIO DE PORTO VELHO</t>
  </si>
  <si>
    <t>2008— 2009</t>
  </si>
  <si>
    <t>2009— 2010</t>
  </si>
  <si>
    <t>2010— 2011</t>
  </si>
  <si>
    <t>MILITÃO DIAS DE OLIVEIRA</t>
  </si>
  <si>
    <t>BARBADOS</t>
  </si>
  <si>
    <t xml:space="preserve"> ACIDENTES COM VÍTIMAS NO MUNICÍPIO DE PORTO VELHO SEGUNDO TIPO</t>
  </si>
  <si>
    <t>OLEIROS, DOS</t>
  </si>
  <si>
    <t>SHEILA REGINA</t>
  </si>
  <si>
    <t>PAULO FRANCIS</t>
  </si>
  <si>
    <t>CONDUTORERES ENVOLVIDOS EM ACIDENTES COM VÍTIMAS NO MUNICÍPIO DE PORTO VELHO</t>
  </si>
  <si>
    <t>ALVORADA</t>
  </si>
  <si>
    <t>02</t>
  </si>
  <si>
    <t xml:space="preserve"> EVOLUÇÃO DA TAXA  ANUAL DE VÍTIMAS NÃO FATAIS NO MUNICIPIO DE PORTO VELHO SEGUNDO SEXO</t>
  </si>
  <si>
    <t>QUADRO COMPARATIVO PERCENTUAL DE MULTAS EM PORTO VELHO</t>
  </si>
  <si>
    <t>IRMA CAPELLI</t>
  </si>
  <si>
    <t>ROBERTO DE SOUZA</t>
  </si>
  <si>
    <t>EMIDIO ALVES FEITOSA</t>
  </si>
  <si>
    <t xml:space="preserve"> CONDUTORES ENVOLVIDOS EM ACIDENTES COM VÍTIMAS NO MUNICÍPIO DE PORTO VELHO SEGUNDO A HABILITAÇÃO</t>
  </si>
  <si>
    <t>DEL. MAURO DOS SANTOS</t>
  </si>
  <si>
    <t>13 DE SETEMBRO</t>
  </si>
  <si>
    <t xml:space="preserve"> EVOLUÇÃO DA TAXA  ANUAL DE ACIDENTES COM VÍTIMAS NO MUNICÍPIO DE PORTO  VELHO SEGUNDO TIPO</t>
  </si>
  <si>
    <t>ANTONIO VIOLAO</t>
  </si>
  <si>
    <t>OSVALDO LACERDA</t>
  </si>
  <si>
    <t>CAETANO</t>
  </si>
  <si>
    <t>* Frota Renavan</t>
  </si>
  <si>
    <t>BELO HORIZONTE</t>
  </si>
  <si>
    <t xml:space="preserve"> EVOLUÇÃO DA TAXA ANUAL DE CONDUTORES ENVOLVIDOS EM ACIDENTES COM VÍTIMAS NO MUNICÍPIO DE PORTO VELHO SEGUNDO A HABILITAÇÃO</t>
  </si>
  <si>
    <t xml:space="preserve"> EVOLUÇÃO DA TAXA ANUAL  NO MUNICÍPIO DE PORTO VELHO </t>
  </si>
  <si>
    <t>BENJAMIN CONSTANT</t>
  </si>
  <si>
    <t>ARACAJU</t>
  </si>
  <si>
    <t>MANOEL DE FALLAR</t>
  </si>
  <si>
    <t>EMIL GORAYEB</t>
  </si>
  <si>
    <t>EVOLUÇÃO DA TAXA ANUAL DE VÍTIMAS  FATAIS NO MUNICÍPIO DE PORTO VELHO SEGUNDO SEXO</t>
  </si>
  <si>
    <t>CARAMURU</t>
  </si>
  <si>
    <t>JUPITER</t>
  </si>
  <si>
    <t>RIO GRANDE DO SUL</t>
  </si>
  <si>
    <t>GOIÁS</t>
  </si>
  <si>
    <t>CANIL, DO</t>
  </si>
  <si>
    <t>CASTRO ALVES</t>
  </si>
  <si>
    <t>CLARA NUNES</t>
  </si>
  <si>
    <t>ANA NERY</t>
  </si>
  <si>
    <t>CRAVO DA INDIA</t>
  </si>
  <si>
    <t>CURIMATÃ</t>
  </si>
  <si>
    <t>SURUBIM</t>
  </si>
  <si>
    <t>DOM PEDRO</t>
  </si>
  <si>
    <t>ESTRADA DO PENAL</t>
  </si>
  <si>
    <t>JOSÉ CAMACHO</t>
  </si>
  <si>
    <t>Fonte:DEDT(Delegacia Especializado em Delitos de Trânsito),  PM (Policia Militar).</t>
  </si>
  <si>
    <t>COIMBRA</t>
  </si>
  <si>
    <t>JAMARI</t>
  </si>
  <si>
    <t>ALFAZEMA</t>
  </si>
  <si>
    <t>ÁLVARO MAIA</t>
  </si>
  <si>
    <t>JULIA</t>
  </si>
  <si>
    <t>JUAZEIRO</t>
  </si>
  <si>
    <t>SALVADOR  DALI</t>
  </si>
  <si>
    <t>MIGUEL ANGELO</t>
  </si>
  <si>
    <t>SOROCABA</t>
  </si>
  <si>
    <t>PIQUIA</t>
  </si>
  <si>
    <t>JAQUELINE FERRI</t>
  </si>
  <si>
    <t>PRINCESA ISABEL</t>
  </si>
  <si>
    <t>ARAGUAINA</t>
  </si>
  <si>
    <t>PIAU</t>
  </si>
  <si>
    <t>BANGU</t>
  </si>
  <si>
    <t>FRANCISCO DIAS</t>
  </si>
  <si>
    <t>SERINGUEIROS</t>
  </si>
  <si>
    <t>TANGARA</t>
  </si>
  <si>
    <t>População</t>
  </si>
  <si>
    <t>CRIANÇAS, DAS</t>
  </si>
  <si>
    <t>TREVO DO ROQUE</t>
  </si>
  <si>
    <t>EÇA DE QUEIROZ</t>
  </si>
  <si>
    <t>VINICIUS DE MORAES</t>
  </si>
  <si>
    <t>15 DE NOVEMBRO</t>
  </si>
  <si>
    <t>21 DE ABRIL</t>
  </si>
  <si>
    <t>ESRON DE MENEZES</t>
  </si>
  <si>
    <t>RUA 1</t>
  </si>
  <si>
    <t>ABNATAL BENTES DE LIMA</t>
  </si>
  <si>
    <t>RUA 02</t>
  </si>
  <si>
    <t>FRANCISCO MENEZES</t>
  </si>
  <si>
    <t>VICTOR  FERREIRA</t>
  </si>
  <si>
    <t>ALVARO MAIA</t>
  </si>
  <si>
    <t>ANTÔNIO MARIA VALÊNCIA</t>
  </si>
  <si>
    <t>AQUARIQUARA</t>
  </si>
  <si>
    <t>SÃO MIGUEL</t>
  </si>
  <si>
    <t>LUIS DE CAMÕES</t>
  </si>
  <si>
    <t>ANTONIO LACERDA</t>
  </si>
  <si>
    <t>ANTONIO OLIMPIO DE LIMA (V. ALEGRE)</t>
  </si>
  <si>
    <t>ANTÔNIO VIVALDI</t>
  </si>
  <si>
    <t>APARICIO DE MORAES</t>
  </si>
  <si>
    <t>ATAULFO ALVES</t>
  </si>
  <si>
    <t>BANDONION</t>
  </si>
  <si>
    <t>BARÃO DO RIO BRANCO</t>
  </si>
  <si>
    <t>CARTOLA</t>
  </si>
  <si>
    <t>BOM FUTURO</t>
  </si>
  <si>
    <t>BOM JESUS</t>
  </si>
  <si>
    <t>BR 421</t>
  </si>
  <si>
    <t>CAIRO</t>
  </si>
  <si>
    <t>JOÃO PESSOA</t>
  </si>
  <si>
    <t>JOSE OSMAR</t>
  </si>
  <si>
    <t>LAURENTINO DE SOUZA</t>
  </si>
  <si>
    <t>GUIANA</t>
  </si>
  <si>
    <t>JOÃO PAULO I</t>
  </si>
  <si>
    <t>FAVEIRA</t>
  </si>
  <si>
    <t>RIO BRANCO</t>
  </si>
  <si>
    <t>CANIDÉ</t>
  </si>
  <si>
    <t>TOYOTA</t>
  </si>
  <si>
    <t>CAPARARI</t>
  </si>
  <si>
    <t>CARAMUJO</t>
  </si>
  <si>
    <t>CASSITERITA</t>
  </si>
  <si>
    <t>CHICO MENDES</t>
  </si>
  <si>
    <t>TEREZA AMÉLIA</t>
  </si>
  <si>
    <t>CHIQUILITO ERSE (MUTUM PARANÁ)</t>
  </si>
  <si>
    <t>CONTINENTAL</t>
  </si>
  <si>
    <t>CONTORNO</t>
  </si>
  <si>
    <t>COPACABANA</t>
  </si>
  <si>
    <t>CRISTINA</t>
  </si>
  <si>
    <t>EURICO  CARUSO</t>
  </si>
  <si>
    <t>PEDRO ALBENIZ</t>
  </si>
  <si>
    <t>VELEIROS</t>
  </si>
  <si>
    <t>JANAINA</t>
  </si>
  <si>
    <t>DOM JOAQUIM</t>
  </si>
  <si>
    <t>DUARTE DA COSTA</t>
  </si>
  <si>
    <t>JOSÉ R. FILHO</t>
  </si>
  <si>
    <t>ENGENHEIRO PAULO PINHEIRO</t>
  </si>
  <si>
    <t>ESPIRITO SANTO</t>
  </si>
  <si>
    <t>PARANA</t>
  </si>
  <si>
    <t>ESTRADA DA CASCALHEIRA</t>
  </si>
  <si>
    <t>ESTRADA DE FERRO MADEIRA MAMORÉ</t>
  </si>
  <si>
    <t>ESTRADA DO PROJ JOANA DARC</t>
  </si>
  <si>
    <t>AQUARIUS</t>
  </si>
  <si>
    <t>FABIA</t>
  </si>
  <si>
    <t>FESTEJOS</t>
  </si>
  <si>
    <t>FLORES DA CUNHA</t>
  </si>
  <si>
    <t>THOMAS EDSON</t>
  </si>
  <si>
    <t>GOVERNADOR ARTE MARQUES</t>
  </si>
  <si>
    <t>BARTOLOMEU PEREIRA</t>
  </si>
  <si>
    <t>GREGÓRIO ALEGRE</t>
  </si>
  <si>
    <t>TOTAL GERAL</t>
  </si>
  <si>
    <t>PIRATININGA</t>
  </si>
  <si>
    <t>CHEREU</t>
  </si>
  <si>
    <t>HORUS</t>
  </si>
  <si>
    <t>HUMBERTO FLORENCIO</t>
  </si>
  <si>
    <t>JATAI</t>
  </si>
  <si>
    <t>GAROPABA</t>
  </si>
  <si>
    <t>MONTEIRO LOBATO</t>
  </si>
  <si>
    <t>PEROBA</t>
  </si>
  <si>
    <t>PIABA</t>
  </si>
  <si>
    <t>ZONA FRANCA</t>
  </si>
  <si>
    <t>CAMELIAS</t>
  </si>
  <si>
    <t>JERÔNIMO SANTANA</t>
  </si>
  <si>
    <t>JOÃO ALFREDO</t>
  </si>
  <si>
    <t>EDITE FEITOSA</t>
  </si>
  <si>
    <t>ORLANDO FERREIRA</t>
  </si>
  <si>
    <t>JOSE RODRIGUES</t>
  </si>
  <si>
    <t>EDGAR GRAEFF</t>
  </si>
  <si>
    <t>SARA LIBANES</t>
  </si>
  <si>
    <t>PADRE MESSIAS</t>
  </si>
  <si>
    <t>GIOCONDA</t>
  </si>
  <si>
    <t>MARTINICA</t>
  </si>
  <si>
    <t>LINHA 3</t>
  </si>
  <si>
    <t>LINHA 67</t>
  </si>
  <si>
    <t>LUA, DA</t>
  </si>
  <si>
    <t>LUMIERI</t>
  </si>
  <si>
    <t>CENTENÁRIO</t>
  </si>
  <si>
    <t>ESTANDARTE</t>
  </si>
  <si>
    <t>MARIA DE LOURDES</t>
  </si>
  <si>
    <t>LUIZ GAMA</t>
  </si>
  <si>
    <t>PIMENTEIRA</t>
  </si>
  <si>
    <t>CESAR GUERRA PEIXE</t>
  </si>
  <si>
    <t>MARECHAL TAMATURGO</t>
  </si>
  <si>
    <t>AZENHA</t>
  </si>
  <si>
    <t>MATRINCHAM</t>
  </si>
  <si>
    <t>TUCUNARÉ</t>
  </si>
  <si>
    <t>DOURADO</t>
  </si>
  <si>
    <t>NÃO INFORMADO - ZONA URBANA</t>
  </si>
  <si>
    <t>NETUNO</t>
  </si>
  <si>
    <t>MAGNO ARSOLINO</t>
  </si>
  <si>
    <t>CACHOEIRO DO ITAPEMIRIM</t>
  </si>
  <si>
    <t>PALHATEIRO</t>
  </si>
  <si>
    <t>PAULO FREIRE</t>
  </si>
  <si>
    <t>ALBERTO PASCOULINE</t>
  </si>
  <si>
    <t>VANDA ESTEVES</t>
  </si>
  <si>
    <t>SAPOTÍ</t>
  </si>
  <si>
    <t>13 DE MAIO</t>
  </si>
  <si>
    <t>PROJETO JOANA DARC</t>
  </si>
  <si>
    <t>RUA 12</t>
  </si>
  <si>
    <t>TOCANTINÓPOLIS</t>
  </si>
  <si>
    <t>ATENA</t>
  </si>
  <si>
    <t>DA PAZ</t>
  </si>
  <si>
    <t>RESPLENDOR</t>
  </si>
  <si>
    <t>TRAIRA</t>
  </si>
  <si>
    <t>ROMULO DE MELO</t>
  </si>
  <si>
    <t>SANTANA</t>
  </si>
  <si>
    <t>RUA  011</t>
  </si>
  <si>
    <t>RIO MACHADO</t>
  </si>
  <si>
    <t>PLATINA, DA</t>
  </si>
  <si>
    <t>RO 010</t>
  </si>
  <si>
    <t>FONTE: POLICÍA MILITAR</t>
  </si>
  <si>
    <t>SAO JOSÉ</t>
  </si>
  <si>
    <t>GLORIA, DA</t>
  </si>
  <si>
    <t>ALTEMAR DUTRA</t>
  </si>
  <si>
    <t>TRANCREDO NEVES</t>
  </si>
  <si>
    <t>JUVENTUDE</t>
  </si>
  <si>
    <t>AMAPÁ</t>
  </si>
  <si>
    <t>HIGIENOPOLIS</t>
  </si>
  <si>
    <t>VIEIRA CAULA</t>
  </si>
  <si>
    <t>03 DE DEZEMBRO</t>
  </si>
  <si>
    <t>JUCA</t>
  </si>
  <si>
    <t>15 DE SETEMBRO</t>
  </si>
  <si>
    <t>ZACARIAS SANTOS</t>
  </si>
  <si>
    <t>19 DE JUNHO</t>
  </si>
  <si>
    <t>CARAMELO</t>
  </si>
  <si>
    <t>24 DE JULHO</t>
  </si>
  <si>
    <t>28 DE NOVEMBRO</t>
  </si>
  <si>
    <t>3 DE MAIO</t>
  </si>
  <si>
    <t>7</t>
  </si>
  <si>
    <t>ALFREDO NELSON</t>
  </si>
  <si>
    <t>WALTER WALTENBERG SILVA</t>
  </si>
  <si>
    <t>MOISES RODRIGUES</t>
  </si>
  <si>
    <t>TAXA ANUAL TOTAL</t>
  </si>
  <si>
    <t>RUA 8</t>
  </si>
  <si>
    <t>AÇAFRÃO</t>
  </si>
  <si>
    <t>JORGE RESQUI</t>
  </si>
  <si>
    <t>CONGONHAS</t>
  </si>
  <si>
    <t>CARQUEJA</t>
  </si>
  <si>
    <t>AGDA MUNIZ</t>
  </si>
  <si>
    <t>AGUAS MARINHAS</t>
  </si>
  <si>
    <t>AIRTON SENNA</t>
  </si>
  <si>
    <t>AJURICABA</t>
  </si>
  <si>
    <t>ALEJADINHO</t>
  </si>
  <si>
    <t>ARRUDA</t>
  </si>
  <si>
    <t>MAURICIO FREIRE</t>
  </si>
  <si>
    <t>CAPITÃO ERSON DE MENEZES</t>
  </si>
  <si>
    <t>ESTER SALES</t>
  </si>
  <si>
    <t>GUSTAVO MOURA</t>
  </si>
  <si>
    <t>HIDALVA FRAGA MOREIRA</t>
  </si>
  <si>
    <t>PADRE CICERO</t>
  </si>
  <si>
    <t>PAZ, DA</t>
  </si>
  <si>
    <t>ABEL DE SOUZA</t>
  </si>
  <si>
    <t>CAP. ESRON DE MENEZES</t>
  </si>
  <si>
    <t>CARMEN COSTA</t>
  </si>
  <si>
    <t>CRATEUS</t>
  </si>
  <si>
    <t>EURICO NELSON (ANT. RUA 02)</t>
  </si>
  <si>
    <t>MILITAO DIAS</t>
  </si>
  <si>
    <t>RUA 05</t>
  </si>
  <si>
    <t>VITOR FERREIRA MANAIBA</t>
  </si>
  <si>
    <t>AMELIA FARIAS</t>
  </si>
  <si>
    <t>ANA BELA</t>
  </si>
  <si>
    <t>ANTÔNIO MIOTO DE LIMA (V. ALEGRE)</t>
  </si>
  <si>
    <t>EDUARDO ALVES FEITOSA</t>
  </si>
  <si>
    <t>MAURO DOS SANTOS</t>
  </si>
  <si>
    <t>IMBITUBA</t>
  </si>
  <si>
    <t>CERES</t>
  </si>
  <si>
    <t>COPAIBA</t>
  </si>
  <si>
    <t>24 DE JANEIRO</t>
  </si>
  <si>
    <t>ALTAMIRA</t>
  </si>
  <si>
    <t>FAGUNDES VARELA</t>
  </si>
  <si>
    <t>NOVA REPUBLICA</t>
  </si>
  <si>
    <t>VICUNHA</t>
  </si>
  <si>
    <t>CHAPADA DOS PARECIS</t>
  </si>
  <si>
    <t>EURICO ALFREDO NELSON</t>
  </si>
  <si>
    <t>JOSE CHAVE</t>
  </si>
  <si>
    <t>MASSANGANA</t>
  </si>
  <si>
    <t>RUA 10</t>
  </si>
  <si>
    <t>BANDEIRANTES</t>
  </si>
  <si>
    <t>QUATRO DE OUTUBRO</t>
  </si>
  <si>
    <t>RUA 06</t>
  </si>
  <si>
    <t>TRES AMIGOS</t>
  </si>
  <si>
    <t>Fonte: INTERPRINT - DETRAN - RO</t>
  </si>
  <si>
    <t>AMERICA DO SUL</t>
  </si>
  <si>
    <t>AMERICANA</t>
  </si>
  <si>
    <t>VIVIANE</t>
  </si>
  <si>
    <t>ELIÉZER DE CARVALHO</t>
  </si>
  <si>
    <t>MARINEIDE</t>
  </si>
  <si>
    <t>ANCHIETA</t>
  </si>
  <si>
    <t>CARLOS ALVES</t>
  </si>
  <si>
    <t>CHIRLEANE</t>
  </si>
  <si>
    <t>ANGELO ANGELIN</t>
  </si>
  <si>
    <t>CIDREIRA</t>
  </si>
  <si>
    <t>ANITA GARIBALDI</t>
  </si>
  <si>
    <t>9 DE JUNHO</t>
  </si>
  <si>
    <t>DAVI CANABARRO</t>
  </si>
  <si>
    <t>ANTONIO DA FONSECA</t>
  </si>
  <si>
    <t>ANIZIO GORAEB</t>
  </si>
  <si>
    <t>ANTILHA</t>
  </si>
  <si>
    <t>FELIPE DOS SANTOS</t>
  </si>
  <si>
    <t>ANTÔNIO NOGUEIRA</t>
  </si>
  <si>
    <t>APES</t>
  </si>
  <si>
    <t>ARIPUANA</t>
  </si>
  <si>
    <t>RENATO RUSSO</t>
  </si>
  <si>
    <t>SANANDUVA</t>
  </si>
  <si>
    <t>TELÂ</t>
  </si>
  <si>
    <t>ARPA</t>
  </si>
  <si>
    <t>BANDOLIN</t>
  </si>
  <si>
    <t xml:space="preserve"> PERCENTUAL  ANUAL DE VÍTIMAS NÃO  FATAIS NO MUNICÍPIO DE PORTO VELHO SEGUNDO SEXO</t>
  </si>
  <si>
    <t>ARQUITETO</t>
  </si>
  <si>
    <t>ARUERA</t>
  </si>
  <si>
    <t>CAQUI</t>
  </si>
  <si>
    <t xml:space="preserve"> PERCENTUAL  ANUAL DE VÍTIMAS  FATAIS NO MUNICÍPIO DE PORTO VELHO SEGUNDO SEXO</t>
  </si>
  <si>
    <t>ASSIS CHATEABRIAND</t>
  </si>
  <si>
    <t>ASSOCIAÇÕES, DAS</t>
  </si>
  <si>
    <t>ATABAQUE</t>
  </si>
  <si>
    <t>CIDADE</t>
  </si>
  <si>
    <t>AV.GUAPORÉ</t>
  </si>
  <si>
    <t>BEATRIZ</t>
  </si>
  <si>
    <t>ROSA CRUZ</t>
  </si>
  <si>
    <t>BECO 5 DE ABRIL</t>
  </si>
  <si>
    <t>Motorização (Veículos /100 hab)*</t>
  </si>
  <si>
    <t>BEIRA SUL</t>
  </si>
  <si>
    <t>BELISARIO PENA</t>
  </si>
  <si>
    <t>ALTO MADEIRA</t>
  </si>
  <si>
    <t>VILA NOVA</t>
  </si>
  <si>
    <t>QUINCAS BORBAS</t>
  </si>
  <si>
    <t>GERALDO PATAXÓ</t>
  </si>
  <si>
    <t>INTERNACIONAL</t>
  </si>
  <si>
    <t>ADONIRAN BARBOSA</t>
  </si>
  <si>
    <t>AUREA</t>
  </si>
  <si>
    <t>JOSE SALES</t>
  </si>
  <si>
    <t xml:space="preserve"> PERCENTUAL  ANUAL DE CONDUTORES ENVOLVIDOS EM ACIDENTES COM VÍTIMAS NO MUNICÍPIO DE PORTO VELHO SEGUNDO HABILITAÇÃO</t>
  </si>
  <si>
    <t>BENTIVI</t>
  </si>
  <si>
    <t>BENTO GONÇALVES</t>
  </si>
  <si>
    <t>NUNES MACHADO</t>
  </si>
  <si>
    <t>BIDU SAIÃO</t>
  </si>
  <si>
    <t>BLUMENAL</t>
  </si>
  <si>
    <t>BOCAIUVA</t>
  </si>
  <si>
    <t>PIANO</t>
  </si>
  <si>
    <t>BR 425</t>
  </si>
  <si>
    <t>SANTA BÁRBARA</t>
  </si>
  <si>
    <t>SÃO PAULO</t>
  </si>
  <si>
    <t>QUADRO EVOLUTIVO PERCENTUAL DE MULTAS EM PORTO VELHO</t>
  </si>
  <si>
    <t>BURITI</t>
  </si>
  <si>
    <t>CACHOEIRINHA</t>
  </si>
  <si>
    <t>CANOA</t>
  </si>
  <si>
    <t>NILOPOLIS</t>
  </si>
  <si>
    <t>CAETANO DONIZETE</t>
  </si>
  <si>
    <t>CAJAZEIRA</t>
  </si>
  <si>
    <t>MANOEL BANDEIRA</t>
  </si>
  <si>
    <t>TELMA REGINA</t>
  </si>
  <si>
    <t>BOM JARDIM</t>
  </si>
  <si>
    <t>COBRE, DO</t>
  </si>
  <si>
    <t>MANOEL FOLADOR</t>
  </si>
  <si>
    <t>FRANCISCO DE FREITAS</t>
  </si>
  <si>
    <t>2001—2002</t>
  </si>
  <si>
    <t>2002—2003</t>
  </si>
  <si>
    <t>FREDERICO DE FREITAS</t>
  </si>
  <si>
    <t>JULIANA</t>
  </si>
  <si>
    <t>2009—2011</t>
  </si>
  <si>
    <t>CAMPO GRANDE</t>
  </si>
  <si>
    <t>Vitimas Fatais /10.000 Veículos*</t>
  </si>
  <si>
    <t>HUGO FERREIRA</t>
  </si>
  <si>
    <t>SERRA DA CUTIA</t>
  </si>
  <si>
    <t>CANABARRO</t>
  </si>
  <si>
    <t>CUTIA</t>
  </si>
  <si>
    <t>CANTEIRO DE OBRAS</t>
  </si>
  <si>
    <t>MARECHAL TAUMATURGO</t>
  </si>
  <si>
    <t>Vitimas Fatais /100.000 hab.</t>
  </si>
  <si>
    <t>SÃO LOURENÇO</t>
  </si>
  <si>
    <t>CAPEBA</t>
  </si>
  <si>
    <t>CLÉIA MERCES</t>
  </si>
  <si>
    <t>RAIMUNDO MERCI</t>
  </si>
  <si>
    <t>CAPITÃO SILVIO</t>
  </si>
  <si>
    <t>SAMUEL DE FREITAS</t>
  </si>
  <si>
    <t>CARDEAL</t>
  </si>
  <si>
    <t>CARLOS COSTA</t>
  </si>
  <si>
    <t>CARLOS DRUMON DE ANDRADE</t>
  </si>
  <si>
    <t>MAJ. AMARANTE</t>
  </si>
  <si>
    <t>CARLOS REIS</t>
  </si>
  <si>
    <t>PROTÁSIO ALVES</t>
  </si>
  <si>
    <t>CARLOS RIES</t>
  </si>
  <si>
    <t>CASA DE SAUDE</t>
  </si>
  <si>
    <t>CASCALHEIRA DO AEROCLUBE</t>
  </si>
  <si>
    <t>PRATA</t>
  </si>
  <si>
    <t>CASTELO BRANCO</t>
  </si>
  <si>
    <t>CASTILHO</t>
  </si>
  <si>
    <t>CECÍLIA MEIRELES</t>
  </si>
  <si>
    <t>CENTAURO</t>
  </si>
  <si>
    <t>CHEIRO VERDE</t>
  </si>
  <si>
    <t>BORGES DE MEIDEIROS</t>
  </si>
  <si>
    <t>TEODORO LOPES</t>
  </si>
  <si>
    <t>VICENTE FONTOURA</t>
  </si>
  <si>
    <t>CIVILIZAÇÃO</t>
  </si>
  <si>
    <t>COLOMBIA</t>
  </si>
  <si>
    <t>URANIO</t>
  </si>
  <si>
    <t>Atropelamento /10.000 Veículos*</t>
  </si>
  <si>
    <t>CONTORNO, DO</t>
  </si>
  <si>
    <t>COQUEIROS</t>
  </si>
  <si>
    <t xml:space="preserve">  VÍTIMAS  FATAIS NO MUNICÍPIO DE PORTO VELHO SEGUNDO FAIXA ETÁRIA</t>
  </si>
  <si>
    <t>FERNANDO CORONA</t>
  </si>
  <si>
    <t>Atropelamento /100.000 hab</t>
  </si>
  <si>
    <t xml:space="preserve"> PERCENTUAL  ANUAL DE VEÍCULOS ENVOLVIDO EM ACIDENTE </t>
  </si>
  <si>
    <t xml:space="preserve">  VÍTIMAS NÃO FATAIS NO MUNICÍPIO DE PORTO VELHO SEGUNDO SEXO</t>
  </si>
  <si>
    <t>DE TRÂNSITO COM VÍTIMAS SEGUNDO O TIPO</t>
  </si>
  <si>
    <t xml:space="preserve"> EVOLUÇÃO DA TAXA ANUAL DE VÍTIMAS  FATAIS NO MUNICÍPIO DE PORTO VELHO SEGUNDO FAIXA ETÁRIA</t>
  </si>
  <si>
    <t>AUMENTO TOTAL ANUAL</t>
  </si>
  <si>
    <t>CORINTHIANS</t>
  </si>
  <si>
    <t>COROA BOREAU</t>
  </si>
  <si>
    <t>PEGASUS</t>
  </si>
  <si>
    <t xml:space="preserve"> VÍTIMAS NÃO FATAIS NO MUNICÍPIO DE PORTO VELHO SEGUNDO FAIXA ETÁRIA</t>
  </si>
  <si>
    <t>CRUZ ALTA</t>
  </si>
  <si>
    <t>CUAÇA</t>
  </si>
  <si>
    <t>CURITIBA</t>
  </si>
  <si>
    <t>JEQUIÉ</t>
  </si>
  <si>
    <t>PORTELA</t>
  </si>
  <si>
    <t>GERONIMO DE ORNELAS</t>
  </si>
  <si>
    <t>EUDOXIA DE BARROS</t>
  </si>
  <si>
    <t>FABIANA</t>
  </si>
  <si>
    <t>VERA</t>
  </si>
  <si>
    <t>DAS TORRES</t>
  </si>
  <si>
    <t>DELFIM</t>
  </si>
  <si>
    <t>DENER</t>
  </si>
  <si>
    <t>MAÍZA</t>
  </si>
  <si>
    <t>DOM PEDRO I</t>
  </si>
  <si>
    <t xml:space="preserve">  EVOLUÇÃO ANUAL DE CONDUTORES ENCOLVIDOS EM ACIDENTES DE TRÂNSITO COM VÍTIMAS NO MUNICÍPIO DE PORTO VELHO SEGUNDO HABILITAÇÃO</t>
  </si>
  <si>
    <t>DOS PEDREIROS</t>
  </si>
  <si>
    <t>RECIFE</t>
  </si>
  <si>
    <t>DOS SONHOS</t>
  </si>
  <si>
    <t xml:space="preserve"> EVOLUÇÃO DA TAXA  ANUAL DE VÍTIMAS NÃO FATAIS NO MUNICÍPIO DE PORTO VELHO SEGUNDO FAIXA ETÁRIA</t>
  </si>
  <si>
    <t>DR.GONDIM</t>
  </si>
  <si>
    <t>ALMIRANTE TAMANDARÉ</t>
  </si>
  <si>
    <t>SANTO ANTÔNIO</t>
  </si>
  <si>
    <t>SANTOS DUMONT</t>
  </si>
  <si>
    <t>EDSON GRANJEIRO FILHO</t>
  </si>
  <si>
    <t>TOTAL GERAL PERCENTUAL</t>
  </si>
  <si>
    <t>ELI GUMARDES</t>
  </si>
  <si>
    <t>PADRE MORET</t>
  </si>
  <si>
    <t>PE. CHIQUINHO</t>
  </si>
  <si>
    <t>PE. ÂNGELO CERRY</t>
  </si>
  <si>
    <t>VESPAZIANO RAMOS</t>
  </si>
  <si>
    <t>EMOÇÃO</t>
  </si>
  <si>
    <t>ENREDO</t>
  </si>
  <si>
    <t>ERVA CIDREIRA</t>
  </si>
  <si>
    <t>ESMERALDA</t>
  </si>
  <si>
    <t>DIAMANTE</t>
  </si>
  <si>
    <t>ESPANHA</t>
  </si>
  <si>
    <t>SUECIA</t>
  </si>
  <si>
    <t>ESTRADA BACIA LEITEIRA</t>
  </si>
  <si>
    <t>ESTRADA DA COCA COLA</t>
  </si>
  <si>
    <t>ESTRADA DA HIDROPONIA</t>
  </si>
  <si>
    <t>LINHA 21</t>
  </si>
  <si>
    <t>EVOLUÇÃO DO INDICE MOTORIZAÇÃO EM PORTO VELHO</t>
  </si>
  <si>
    <t>ESTRADA DA REMA</t>
  </si>
  <si>
    <t>ESTRADA DAS AGUAS</t>
  </si>
  <si>
    <t>ESTRADA DE JIRAL</t>
  </si>
  <si>
    <t>ESTRADA DO CAIARI</t>
  </si>
  <si>
    <t>IRMA CATARINA</t>
  </si>
  <si>
    <t>VILHENA</t>
  </si>
  <si>
    <t>ESTRADA TRANSPURUS</t>
  </si>
  <si>
    <t>JOAO ALFREDO</t>
  </si>
  <si>
    <t>RENATO MEDEIROS</t>
  </si>
  <si>
    <t>DANIEL CAMPOS</t>
  </si>
  <si>
    <t>BECO GRAVATAL</t>
  </si>
  <si>
    <t>CASMURRO</t>
  </si>
  <si>
    <t>PE. PASQUALE DI PAOLO</t>
  </si>
  <si>
    <t>TERMINAL DA PETROBRAS</t>
  </si>
  <si>
    <t>MARABA</t>
  </si>
  <si>
    <t>PE. AGOSTINHO</t>
  </si>
  <si>
    <t>DOM CASMURRO</t>
  </si>
  <si>
    <t>FELIPA LACUTE</t>
  </si>
  <si>
    <t>FERNANDO GION</t>
  </si>
  <si>
    <t>FILIPINAS</t>
  </si>
  <si>
    <t>FLODOALDO PINTO</t>
  </si>
  <si>
    <t>FLORESTAN FERNANDES</t>
  </si>
  <si>
    <t>FLORIANO PEIXOTO</t>
  </si>
  <si>
    <t>DA PENHA</t>
  </si>
  <si>
    <t>FLUMINENSE</t>
  </si>
  <si>
    <t>FORTUNA</t>
  </si>
  <si>
    <t>FRANCISCO BARBOSA</t>
  </si>
  <si>
    <t>FRANCISCO BARROS</t>
  </si>
  <si>
    <t>FRANCISCO CHIQUILITO ERSE</t>
  </si>
  <si>
    <t>FRANCISCO FONTINELE</t>
  </si>
  <si>
    <t>GAROUPA</t>
  </si>
  <si>
    <t>GAVIAO REAL</t>
  </si>
  <si>
    <t>GEMEUS</t>
  </si>
  <si>
    <t>GERALDO ALVES FEITOSA</t>
  </si>
  <si>
    <t>CABO LIRA</t>
  </si>
  <si>
    <t>02 DE JUNHO</t>
  </si>
  <si>
    <t>COSTA MARQUES</t>
  </si>
  <si>
    <t>ANTONIO AMARAL</t>
  </si>
  <si>
    <t xml:space="preserve"> CONDUTORES ENVOLVIDOS EM ACIDENTES COM VÍTIMAS NO MUNICÍPIO DE PORTO VELHO SEGUNDO A FAIXA ETÁRIA</t>
  </si>
  <si>
    <t xml:space="preserve"> PERCENTUAL ANUAL DE VÍTIMAS NÃO FATAIS NO MUNICÍPIO DE PORTO VELHO SEGUNDO FAIXA ETÁRIA</t>
  </si>
  <si>
    <t>MALVA</t>
  </si>
  <si>
    <t>MANOEL MENEZES</t>
  </si>
  <si>
    <t>GOIANESIS</t>
  </si>
  <si>
    <t>GRAFITA</t>
  </si>
  <si>
    <t>GRANADA</t>
  </si>
  <si>
    <t>GUAÍRA</t>
  </si>
  <si>
    <t xml:space="preserve">  PERCENTUAL ANUAL DE ACIDENTES COM VÍTIMAS NO MINICÍPIO DE PORTO VELHO SEGUNDO TIPO</t>
  </si>
  <si>
    <t xml:space="preserve">  VEÍCULOS ENVOLVIDO EM ACIDENTE DE TRÂNSITO COM VÍTIMAS SEGUNDO TIPO</t>
  </si>
  <si>
    <t>PABLO PICASSO</t>
  </si>
  <si>
    <t>VALENÇA</t>
  </si>
  <si>
    <t>CLAUDIO DA COSTA</t>
  </si>
  <si>
    <t>BOTAFOGO</t>
  </si>
  <si>
    <t>HEITOR VILA LOBO</t>
  </si>
  <si>
    <t>JOANOPOLIS</t>
  </si>
  <si>
    <t>JOÃO DE SOUZA LIMA</t>
  </si>
  <si>
    <t>MONALISA</t>
  </si>
  <si>
    <t>RIO MARMELO</t>
  </si>
  <si>
    <t>SUZANO</t>
  </si>
  <si>
    <t>GUARAÍ</t>
  </si>
  <si>
    <t>PERU</t>
  </si>
  <si>
    <t>HARPA</t>
  </si>
  <si>
    <t>HENRIQUE SORO</t>
  </si>
  <si>
    <t>PEDRO A. CABRAL</t>
  </si>
  <si>
    <t>HOLMES ALMEIDA</t>
  </si>
  <si>
    <t>HUMBERTO CORREIA</t>
  </si>
  <si>
    <t>IBERÊ GOMES CROSSO</t>
  </si>
  <si>
    <t>OSWALDO MOURA</t>
  </si>
  <si>
    <t>AVENIDA DEZ</t>
  </si>
  <si>
    <t>CIPRIANO GURGEL</t>
  </si>
  <si>
    <t>MADEIRA MAMORÉ</t>
  </si>
  <si>
    <t>CERVANES MONTEIRO</t>
  </si>
  <si>
    <t>PROF. CERVANTES MONTEIRO</t>
  </si>
  <si>
    <t>IMPERATRIZ</t>
  </si>
  <si>
    <t>INDAGA</t>
  </si>
  <si>
    <t>CANÃÃ</t>
  </si>
  <si>
    <t>ISRAEL</t>
  </si>
  <si>
    <t>ITAPUA</t>
  </si>
  <si>
    <t>ITATIAIA</t>
  </si>
  <si>
    <t>FELIPE CAMARAO</t>
  </si>
  <si>
    <t>ITAUNAS</t>
  </si>
  <si>
    <t>ITUMBIARA</t>
  </si>
  <si>
    <t>IVAN MARROCOS</t>
  </si>
  <si>
    <t>JACOBINA</t>
  </si>
  <si>
    <t>JAGUARÃO</t>
  </si>
  <si>
    <t>PASQUALE DI PAOLO</t>
  </si>
  <si>
    <t>JAMARY</t>
  </si>
  <si>
    <t>BARAO DE IPANEMA</t>
  </si>
  <si>
    <t>FRANCISCO BARBOSA DE SOUZA</t>
  </si>
  <si>
    <t>JARAQUI</t>
  </si>
  <si>
    <t>JARDEL FILHO</t>
  </si>
  <si>
    <t>FRUTAL</t>
  </si>
  <si>
    <t>ORQUÍDEAS</t>
  </si>
  <si>
    <t>ORQUIDEAS, DAS</t>
  </si>
  <si>
    <t>RUAÇA</t>
  </si>
  <si>
    <t>TAMBAQUI</t>
  </si>
  <si>
    <t>VITOR REGIS</t>
  </si>
  <si>
    <t>HORTELÃ</t>
  </si>
  <si>
    <t>JUNDIAÍ</t>
  </si>
  <si>
    <t>VITÓRIA RÉGIA</t>
  </si>
  <si>
    <t>CARMELIAS</t>
  </si>
  <si>
    <t>ESPERANÇA</t>
  </si>
  <si>
    <t>ORTIGA</t>
  </si>
  <si>
    <t>JERÔNIMO ORNELA</t>
  </si>
  <si>
    <t>TREZE DE MAIO</t>
  </si>
  <si>
    <t>P. DUTRA</t>
  </si>
  <si>
    <t>JOÃO ARAUJO LIMA</t>
  </si>
  <si>
    <t xml:space="preserve"> EVOLUÇÃO DA TAXA ANUAL DE CONDUTORES ENVOLVIDOS EM ACIDENTES COM VÍTIMAS NO MUNICÍPIO DE PORTO VELHO SEGUNDO A FAIXA ETÁRIA</t>
  </si>
  <si>
    <t>CIRCE</t>
  </si>
  <si>
    <t>OSORIO ALBUQUERQUE</t>
  </si>
  <si>
    <t>TOTAL ANUAL</t>
  </si>
  <si>
    <t>JONATAS PEDROSA</t>
  </si>
  <si>
    <t>JORGE ROMIÉ</t>
  </si>
  <si>
    <t xml:space="preserve"> PERCENTUAL ANUAL DE VÍTIMAS  FATAIS NO MUNICÍPIO DE PORTO VELHO SEGUNDO FAIXA ETÁRIA</t>
  </si>
  <si>
    <t>JOSE ADELINO</t>
  </si>
  <si>
    <t>JARDIM</t>
  </si>
  <si>
    <t xml:space="preserve"> EVOLUÇÃO  DE MULTAS EM PORTO VELHO</t>
  </si>
  <si>
    <t>LAURO CORONA</t>
  </si>
  <si>
    <t xml:space="preserve"> EVOLUÇÃO  DE MULTAS EM PORTO VELHO SEGUNDO O TIPO </t>
  </si>
  <si>
    <t>FRANCISCO CALDAS</t>
  </si>
  <si>
    <t xml:space="preserve"> AS 10 AUTUAÇÕES MAIS APLICADAS EM PORTO VELHO  - 2011</t>
  </si>
  <si>
    <t>JOSÉ DO PATROCINIO</t>
  </si>
  <si>
    <t>LINO LEVI</t>
  </si>
  <si>
    <t>ARTIGO / QUANT.</t>
  </si>
  <si>
    <t>PE. MESSIAS</t>
  </si>
  <si>
    <t>PRES. CHIQUILITO ERSE</t>
  </si>
  <si>
    <t>RODOLFO AMORDO</t>
  </si>
  <si>
    <t>VICTOR BRECHERET</t>
  </si>
  <si>
    <t>IMPERIAL</t>
  </si>
  <si>
    <t>NORTON</t>
  </si>
  <si>
    <t>REVERENDO ELIAS FONTES</t>
  </si>
  <si>
    <t>RINO LEVI</t>
  </si>
  <si>
    <t>DESCRIÇÃO</t>
  </si>
  <si>
    <t>5</t>
  </si>
  <si>
    <t>BAIXADA DO PARECIS</t>
  </si>
  <si>
    <t>MOSTEIRO</t>
  </si>
  <si>
    <t>RINO MARTINS</t>
  </si>
  <si>
    <t>GERALDO FERREIRA</t>
  </si>
  <si>
    <t>INGLATERRA</t>
  </si>
  <si>
    <t>NATANAEL AGUIAR</t>
  </si>
  <si>
    <t>ORLANDO TERUS</t>
  </si>
  <si>
    <t xml:space="preserve"> VÍTIMAS NÃO FATAIS NO MUNICÍPIO DE PORTO VELHO SEGUNDO TIPO</t>
  </si>
  <si>
    <t>RITA IBANÊS</t>
  </si>
  <si>
    <t>VITOR BRECHERET</t>
  </si>
  <si>
    <t>JUANA DARCI</t>
  </si>
  <si>
    <t>JÚLIA</t>
  </si>
  <si>
    <t xml:space="preserve">EVOLUÇÃO DO INDICE  DE VÍTIMAS FATAIS / 10.000 VEÍCULOS </t>
  </si>
  <si>
    <t xml:space="preserve"> Art.  167 / 11.240</t>
  </si>
  <si>
    <t>SAMAUMEIRAS</t>
  </si>
  <si>
    <t>KM 10</t>
  </si>
  <si>
    <t>KM 3,5</t>
  </si>
  <si>
    <t>LADY DAIANA</t>
  </si>
  <si>
    <t>LAGEADO</t>
  </si>
  <si>
    <t>LAGUNA</t>
  </si>
  <si>
    <t>LARANJEIRA</t>
  </si>
  <si>
    <t>LEÃO DA COSTA</t>
  </si>
  <si>
    <t>LEDA COELHO DE FREITAS</t>
  </si>
  <si>
    <t>LEVI</t>
  </si>
  <si>
    <t>LH RAIMUNDO CANTUARIA</t>
  </si>
  <si>
    <t>TRAVESSAO TERERÊ</t>
  </si>
  <si>
    <t>LIBERO BADARÓ</t>
  </si>
  <si>
    <t>DEIXAR O CONDUTOR OU PASSAGEIRO DE USASR O CINTO DE SEGURANCA.</t>
  </si>
  <si>
    <t>LIBRA</t>
  </si>
  <si>
    <t>LINDALVA FRAGA MOREIRA</t>
  </si>
  <si>
    <t>LINHA 01</t>
  </si>
  <si>
    <t>LINHA 03</t>
  </si>
  <si>
    <t xml:space="preserve"> EVOLUÇÃO DA TAXA  ANUAL DE VÍTIMAS NÃO FATAIS NO MUNICÍPIO DE PORTO VELHO SEGUNDO TIPO</t>
  </si>
  <si>
    <t>LINHA 07</t>
  </si>
  <si>
    <t>LINHA 101</t>
  </si>
  <si>
    <t xml:space="preserve">EVOLUÇÃO DO INDICE DE VÍTIMAS FATAIS / 100.000 HABITANTES </t>
  </si>
  <si>
    <t>LINHA 11</t>
  </si>
  <si>
    <t>LINHA 27</t>
  </si>
  <si>
    <t>LINHA 4</t>
  </si>
  <si>
    <t>LINHA BASA CLUB</t>
  </si>
  <si>
    <t>LINHA DO IBAMA</t>
  </si>
  <si>
    <t>LINHA MARAVILHA</t>
  </si>
  <si>
    <t>LINHA PO KM3</t>
  </si>
  <si>
    <t>LONDRES</t>
  </si>
  <si>
    <t>LOS ANGELES</t>
  </si>
  <si>
    <t>ISTAMBU</t>
  </si>
  <si>
    <t>IBOTIRANA</t>
  </si>
  <si>
    <t>MADRE TEREZA</t>
  </si>
  <si>
    <t>MADRIZEIRA</t>
  </si>
  <si>
    <t>LEOPOUDO PERES</t>
  </si>
  <si>
    <t>MADALENA OTELO</t>
  </si>
  <si>
    <t>SHIRLIANE</t>
  </si>
  <si>
    <t xml:space="preserve">EVOLUÇÃO DO INDICE  DE VÍTIMAS NÃO FATAIS / 10.000 VEÍCULOS </t>
  </si>
  <si>
    <t>CLAÚDIO MANOEL DA COSTA</t>
  </si>
  <si>
    <t>FABIANE</t>
  </si>
  <si>
    <t>INDAIA</t>
  </si>
  <si>
    <t>PANTEON</t>
  </si>
  <si>
    <t>MANAUS</t>
  </si>
  <si>
    <t>MANOEL FELIX</t>
  </si>
  <si>
    <t>MANOEL FILHO</t>
  </si>
  <si>
    <t>CLÓVIS MACHADO</t>
  </si>
  <si>
    <t>MANOEL GARRINCHA</t>
  </si>
  <si>
    <t>EVOLUÇÃO DA POPULAÇÃO EM PORTO VELHO</t>
  </si>
  <si>
    <t>MARECHAL DULTRA</t>
  </si>
  <si>
    <t>BENJOEIRO</t>
  </si>
  <si>
    <t>MOINHOS DE VENTOS</t>
  </si>
  <si>
    <t>BECO DA LAPA</t>
  </si>
  <si>
    <t>MARIO DE ANDRADE</t>
  </si>
  <si>
    <t>MATRINCHAN</t>
  </si>
  <si>
    <t>VICENTE RONDON</t>
  </si>
  <si>
    <t>CAMBURIÚ</t>
  </si>
  <si>
    <t>AMOEIRA</t>
  </si>
  <si>
    <t>FORTALEZA</t>
  </si>
  <si>
    <t>MILENE COSTA</t>
  </si>
  <si>
    <t xml:space="preserve"> PERCENTUAL  ANUAL DE CONDUTORES ENVOLVIDOS EM ACIDENTES COM VÍTIMAS NO MUNICÍPIO DE PORTO VELHO SEGUNDO A FAIXA ETÁRIA</t>
  </si>
  <si>
    <t>MIRIAM SCHOKNESS</t>
  </si>
  <si>
    <t>ESTELA PAZ</t>
  </si>
  <si>
    <t>MONT SERRAT</t>
  </si>
  <si>
    <t>VAZ E SILVA</t>
  </si>
  <si>
    <t>NATANAEL DE ALBUQUERQUE</t>
  </si>
  <si>
    <t>NERIS</t>
  </si>
  <si>
    <t>ANTONIO DO CARMO</t>
  </si>
  <si>
    <t>GARBIM</t>
  </si>
  <si>
    <t>ANGELA VIEIRA</t>
  </si>
  <si>
    <t>NILITÃO DIAS OLIVEIRA</t>
  </si>
  <si>
    <t>NOROESTE</t>
  </si>
  <si>
    <t>OLAVO PIRES (JACY PARANÁ)</t>
  </si>
  <si>
    <t>ESCORPIÃO</t>
  </si>
  <si>
    <t>CAPRICORNIO</t>
  </si>
  <si>
    <t>ORIOS</t>
  </si>
  <si>
    <t>OSVALDO DA COSTA</t>
  </si>
  <si>
    <t>OURO PRETO</t>
  </si>
  <si>
    <t>OURO VERDE</t>
  </si>
  <si>
    <t>CACIQUE TIBIRIÇA</t>
  </si>
  <si>
    <t>OURO, DO</t>
  </si>
  <si>
    <t>PACAS NOVA</t>
  </si>
  <si>
    <t>VIARA</t>
  </si>
  <si>
    <t>SANTA CATARINA</t>
  </si>
  <si>
    <t>PARANAGUA</t>
  </si>
  <si>
    <t>PARANGATO</t>
  </si>
  <si>
    <t>PAU BRASIL</t>
  </si>
  <si>
    <t>JAQUEIRA</t>
  </si>
  <si>
    <t>CUPUAÇUZEIRO</t>
  </si>
  <si>
    <t>TAMARINEIRA</t>
  </si>
  <si>
    <t>PEDRO IVO</t>
  </si>
  <si>
    <t>RAIMUNDO GOMES VIEIRA</t>
  </si>
  <si>
    <t xml:space="preserve"> Art.  252, VI / 6.763</t>
  </si>
  <si>
    <t>JOAQUIN BARTOLOMEU</t>
  </si>
  <si>
    <t>PERIQUITOS</t>
  </si>
  <si>
    <t>PERNAMBUCO</t>
  </si>
  <si>
    <t>VIROLA</t>
  </si>
  <si>
    <t>DIRIGIR O VEICULO UTILIZANDO-SE FONES NOS OUVIDOS CONECTADOS A APARELHAGEM SONORA OU DE TELEFONE CELULAR.</t>
  </si>
  <si>
    <t>YPIRANGA</t>
  </si>
  <si>
    <t>MECÂNICOS</t>
  </si>
  <si>
    <t>ELIAS DE SOUZA</t>
  </si>
  <si>
    <t xml:space="preserve"> Art.  162, I / 5.760</t>
  </si>
  <si>
    <t>DIRIGIR VEICULO SEM POSSUIR CARTEIRA NACIONAL DE HABILITACAO OU PERMISSAO PARA DIRIGIR.</t>
  </si>
  <si>
    <t>PINHEIROS</t>
  </si>
  <si>
    <t xml:space="preserve"> Art.  230, V / 5.670</t>
  </si>
  <si>
    <t>PIONEIROS - N. CALIFORNIA</t>
  </si>
  <si>
    <t>CONDUZIR VEÍCULO QUE NÃO ESTEJA REGISTRADO E DEVIDAMENTE LICENCIADO.</t>
  </si>
  <si>
    <t>PIRAMUTABA</t>
  </si>
  <si>
    <t>MANDI</t>
  </si>
  <si>
    <t>PIRITUBA</t>
  </si>
  <si>
    <t>PISTA, DA</t>
  </si>
  <si>
    <t>ANTONIO ALVES</t>
  </si>
  <si>
    <t>IBRAHIN SUED</t>
  </si>
  <si>
    <t>POLICIAL GUSMAO</t>
  </si>
  <si>
    <t>AMERICA CENTRAL</t>
  </si>
  <si>
    <t>POPULAR</t>
  </si>
  <si>
    <t>PORTUGAL</t>
  </si>
  <si>
    <t xml:space="preserve">  EVOLUÇÃO ANUAL DE ACIDENTES COM VÍTIMAS NO MUNICÍPIO DE PORTO VELHO SEGUNDO TIPO</t>
  </si>
  <si>
    <t>PRINCIPAL</t>
  </si>
  <si>
    <t>PRODUÇÃO</t>
  </si>
  <si>
    <t>PROJETO RIO PARDO</t>
  </si>
  <si>
    <t>RAIMUNDA LEITE</t>
  </si>
  <si>
    <t>RAIMUNDO ANDRADE</t>
  </si>
  <si>
    <t>JUSSARA</t>
  </si>
  <si>
    <t>OLIVEIRA FONTES</t>
  </si>
  <si>
    <t>RUA 03</t>
  </si>
  <si>
    <t>AILTON DIAS</t>
  </si>
  <si>
    <t>RAIMUNDO NONATO</t>
  </si>
  <si>
    <t>RAMAL DO JATUARANA</t>
  </si>
  <si>
    <t>RAMAL MARAVILHA NITEROI</t>
  </si>
  <si>
    <t>RAMAL SÃO SEBASTIÃO</t>
  </si>
  <si>
    <t>RENASCER</t>
  </si>
  <si>
    <t>REVERENCIA</t>
  </si>
  <si>
    <t xml:space="preserve"> Art.  232 / 5.321</t>
  </si>
  <si>
    <t>CONDUZIR VEÍCULO SEM OS DOCUMENTOS DE PORTE OBRIGATORIO.</t>
  </si>
  <si>
    <t>PISCADA</t>
  </si>
  <si>
    <t>PRESIDENTE MÉDICE</t>
  </si>
  <si>
    <t xml:space="preserve"> VÍTIMAS  FATAIS NO MUNICÍPIO DE PORTO VELHO SEGUNDO TIPO</t>
  </si>
  <si>
    <t>RICARDINA FEITOSA</t>
  </si>
  <si>
    <t>RUA 09</t>
  </si>
  <si>
    <t xml:space="preserve"> Art.  208 / 3.535</t>
  </si>
  <si>
    <t>AVANÇAR O SINAL VERMELHO DO SEMÁFORO OU DA PARARA OBRIGATÓRIA.</t>
  </si>
  <si>
    <t>EUZIRA GUEDES</t>
  </si>
  <si>
    <t>FERREIRA DE ANDRADE</t>
  </si>
  <si>
    <t xml:space="preserve"> Art. 181, XIX/ 2.624</t>
  </si>
  <si>
    <t>ESTACIONAR O VEICULO EM LOCAIS E HORÁRIOS DE ESTACIONAMENTOS PARADA PROIBIDA PELA SINALIZAÇÃO  (PLACA-PROIBIDO PARAR E ESTACIONAR).</t>
  </si>
  <si>
    <t>SEBASTIÃO SOARES</t>
  </si>
  <si>
    <t xml:space="preserve"> Art.  181(VII)/ 1.625</t>
  </si>
  <si>
    <t>ESTACIONAR O VEICULO NO PASSEIO OU SOBRE FAIXA DESTINADA A PEDESTRE, SOBRE CICLOVIA OU CICLOFAIXA, BEM COMO NAS ILHAS, REFÚGIOS, AO LADO OU SOBRE CANTEIROS CENTRAIS, DIVISORES DE PISTA DE ROLAMENTO, MARCAS DE CANALIZAÇÃO, GRAMADOS OU JARDIM PÚBLICO.</t>
  </si>
  <si>
    <t>22 DE JULHO</t>
  </si>
  <si>
    <t>22 DE JUNHO</t>
  </si>
  <si>
    <t>COSTA RICA</t>
  </si>
  <si>
    <t>JOAQUIM MARTINS</t>
  </si>
  <si>
    <t>PARAGUAI</t>
  </si>
  <si>
    <t>SALOMÃO OLIVEIRA</t>
  </si>
  <si>
    <t xml:space="preserve"> Art. 181, XII/ 1.596</t>
  </si>
  <si>
    <t>SANTA LUZIA</t>
  </si>
  <si>
    <t>CALCÁRIO, DO</t>
  </si>
  <si>
    <t>CUIABÁ</t>
  </si>
  <si>
    <t>MÁRIO QUINTANA</t>
  </si>
  <si>
    <t xml:space="preserve"> EVOLUÇÃO DA TAXA  ANUAL DE VÍTIMAS  FATAIS NO MUNICÍPIO DE PORTO VELHO SEGUNDO TIPO</t>
  </si>
  <si>
    <t>RODRIGUES ALVES</t>
  </si>
  <si>
    <t xml:space="preserve"> CONDUTORES ENVOLVIDOS EM ACIDENTES COM VÍTIMAS NO MUNICÍPIO DE PORTO VELHO SEGUNDO SEXO</t>
  </si>
  <si>
    <t>VENÂNCIO AIRES</t>
  </si>
  <si>
    <t>ESTACIONAR O VEICULO EM DESACORDO COM AS CONDICOES REGULAMENTADAS ESPECIFICAMENTE PELA SINALIZACAO (PLACA-ESTACIONAMENTOREGULAMENTDADO).</t>
  </si>
  <si>
    <t>ROSAS</t>
  </si>
  <si>
    <t>GIRASSOL</t>
  </si>
  <si>
    <t>RUA A</t>
  </si>
  <si>
    <t>RUA ACESSO CEMITERIO</t>
  </si>
  <si>
    <t>ACIDENTES COM VÍTIMAS NO MUNICÍPIO DE PORTO VELHO SEGUNDO A FASE DO DIA</t>
  </si>
  <si>
    <t>SAGITARIO</t>
  </si>
  <si>
    <t>SANTA ELVIRA</t>
  </si>
  <si>
    <t>PONTO COQUEIRO</t>
  </si>
  <si>
    <t>SÃO VICENTE</t>
  </si>
  <si>
    <t xml:space="preserve"> EVOLUÇÃO DA TAXA  ANUAL DE CONDUTORES ENVOLVIDOS EM ACIDENTES COM VÍTIMAS NO MUNICÍPIO DE PORTO VELHO SEGUNDO SEXO</t>
  </si>
  <si>
    <t>SAQUAREMA</t>
  </si>
  <si>
    <t>SENEGAL</t>
  </si>
  <si>
    <t>SAUDADE</t>
  </si>
  <si>
    <t>SEBASTIÃO BARROSO</t>
  </si>
  <si>
    <t>SEBASTIÃO GOMES</t>
  </si>
  <si>
    <t xml:space="preserve"> Art.  165 / 1.443</t>
  </si>
  <si>
    <t>TRES MARIAS</t>
  </si>
  <si>
    <t>PIRARARA</t>
  </si>
  <si>
    <t xml:space="preserve">  EVOLUÇÃO DA TAXA  ANUAL DE ACIDENTES COM VÍTIMAS NO MUNICÍPIO DE PORTO VELHO SEGUNDO A FASE DO DIA</t>
  </si>
  <si>
    <t>TARSILA DO AMARAL</t>
  </si>
  <si>
    <t>DIRIGIR SOB A INFLUÊNCIA DE ÁLCOOL OU DE QUALQUER OU DE QUALQUER SUBSTÂNCIA PSICOATIVA  QUE DETERMINE  DEPENDÊNCIA.</t>
  </si>
  <si>
    <t>TARTARUGA</t>
  </si>
  <si>
    <t>TIJUCA</t>
  </si>
  <si>
    <t>NATAL</t>
  </si>
  <si>
    <t>TOURO</t>
  </si>
  <si>
    <t>TRADIÇÃO</t>
  </si>
  <si>
    <t>TRAVESSA BEIRA RIO</t>
  </si>
  <si>
    <t>TRAVESSA DO ACRE</t>
  </si>
  <si>
    <t>TRAVESSA ISRAEL</t>
  </si>
  <si>
    <t>TRAVESSA MAMORÉ</t>
  </si>
  <si>
    <t>TRAVESSIA</t>
  </si>
  <si>
    <t>ALEGRIA, DA</t>
  </si>
  <si>
    <t>FELICIDADE</t>
  </si>
  <si>
    <t>TRIANGULO</t>
  </si>
  <si>
    <t>FERRARI</t>
  </si>
  <si>
    <t>TRIZIDELA</t>
  </si>
  <si>
    <t>TURMALINO</t>
  </si>
  <si>
    <t>UBIRAJARA</t>
  </si>
  <si>
    <t>ROSA PINTO</t>
  </si>
  <si>
    <t>CONSTELAÇÃO</t>
  </si>
  <si>
    <t>V. DA UNIÃO</t>
  </si>
  <si>
    <t>VANICE BARROSO</t>
  </si>
  <si>
    <t>AMÉRICA</t>
  </si>
  <si>
    <t>HENRIQUE VALENTE</t>
  </si>
  <si>
    <t xml:space="preserve"> PERCENTUAL  ANUAL DE ACIDENTES COM VÍTIMAS NO MUNICÍPIO DE PORTO VELHO SEGUNDO A FASE DO DIA</t>
  </si>
  <si>
    <t>DONA AIRÃ</t>
  </si>
  <si>
    <t>FARRAPOS</t>
  </si>
  <si>
    <t>BARÃO DO SOLIMÕES</t>
  </si>
  <si>
    <t>GASOMETRO</t>
  </si>
  <si>
    <t>CACOAL</t>
  </si>
  <si>
    <t>VITÓRIA DO PALMAR</t>
  </si>
  <si>
    <t>WILMAN MAIA</t>
  </si>
  <si>
    <t>ZURUBIM</t>
  </si>
  <si>
    <t xml:space="preserve"> PERCENTUAL  ANUAL DE CONDUTORES ENVOLVIDOS EM ACIDENTES COM VÍTIMAS NO MUNICÍPIO DE PORTO VELHO SEGUNDO SEXO</t>
  </si>
  <si>
    <t>PERCENTUAL  ANUAL DE VÍTIMAS  FATAIS NO MUNICÍPIO DE PORTO VELHO SEGUNDO TIPO</t>
  </si>
  <si>
    <t>PERCENTUAL  ANUAL DE VÍTIMAS NÃO  FATAIS NO MUNICÍPIO DE PORTO VELHO SEGUNDO TIPO</t>
  </si>
  <si>
    <t xml:space="preserve">ACIDENTES  NO MUNICÍPIO DE PORTO VELHO SEGUNDO A FASE DO DIA </t>
  </si>
  <si>
    <t xml:space="preserve"> ACIDENTES COM VÍTIMAS NO MUNICÍPIO DE PORTO VELHO SEGUNDO A ÁREA</t>
  </si>
  <si>
    <t xml:space="preserve"> EVOLUÇÃO DA TAXA  ANUAL DE ACIDENTES COM VÍTIMAS NO MUNICÍPIO DE PORTO VELHO SEGUNDO A ÁREA</t>
  </si>
  <si>
    <t>EVOLUÇÃO PERCENTUAL ANUAL</t>
  </si>
  <si>
    <t>EVOLUÇÃO GERAL PERCENTUAL</t>
  </si>
  <si>
    <t>2004 -- 2005</t>
  </si>
  <si>
    <t>PERCENTUAL  ANUAL DE ACIDENTES COM VÍTIMAS NO MUNICÍPIO DE PORTO VELHO SEGUNDO A ÁREA</t>
  </si>
  <si>
    <t>2005 -- 2006</t>
  </si>
  <si>
    <t>2006 -- 2007</t>
  </si>
  <si>
    <t>2007 -- 2008</t>
  </si>
  <si>
    <t>2008 -- 2009</t>
  </si>
  <si>
    <t>2009 -- 2010</t>
  </si>
  <si>
    <t>2010 -- 2011</t>
  </si>
  <si>
    <t>ACIDENTES  NO MUNICÍPIO DE PORTO VELHO SEGUNDO A ÁREA</t>
  </si>
  <si>
    <t>FAIXA ETÁRIA DOS CONDUTORES EM PORTO VELHO  - 2011</t>
  </si>
  <si>
    <t>CAT.</t>
  </si>
  <si>
    <t>18 À 29</t>
  </si>
  <si>
    <t>30 À 41</t>
  </si>
  <si>
    <t>42 À 53</t>
  </si>
  <si>
    <t>54 OU MAIS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</si>
</sst>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\º"/>
    <numFmt numFmtId="165" formatCode="0.0%"/>
    <numFmt numFmtId="166" formatCode="0_);\(0\)"/>
    <numFmt numFmtId="167" formatCode="0.0"/>
    <numFmt numFmtId="168" formatCode="#,##0.0"/>
  </numFmts>
  <fonts count="86">
    <font>
      <sz val="11"/>
      <color rgb="FF000000"/>
      <name val="Calibri"/>
    </font>
    <font>
      <u/>
      <sz val="14"/>
      <color rgb="FF0000FF"/>
      <name val="Britannic bold"/>
    </font>
    <font>
      <sz val="11"/>
      <name val="Calibri"/>
    </font>
    <font>
      <u/>
      <sz val="10"/>
      <color rgb="FFFFFFFF"/>
      <name val="Britannic bold"/>
    </font>
    <font>
      <sz val="11"/>
      <name val="Calibri"/>
    </font>
    <font>
      <sz val="11"/>
      <color rgb="FFFFFFFF"/>
      <name val="Calibri"/>
    </font>
    <font>
      <b/>
      <sz val="12"/>
      <name val="Cambria"/>
    </font>
    <font>
      <b/>
      <sz val="16"/>
      <name val="Arial Narrow"/>
    </font>
    <font>
      <sz val="11"/>
      <name val="Cambria"/>
    </font>
    <font>
      <b/>
      <sz val="14"/>
      <color rgb="FFFFFFFF"/>
      <name val="Cambria"/>
    </font>
    <font>
      <b/>
      <sz val="11"/>
      <name val="Cambria"/>
    </font>
    <font>
      <b/>
      <sz val="12"/>
      <name val="Times New Roman"/>
    </font>
    <font>
      <b/>
      <sz val="12"/>
      <color rgb="FF000000"/>
      <name val="Times New Roman"/>
    </font>
    <font>
      <sz val="11"/>
      <color rgb="FFFFFF00"/>
      <name val="Calibri"/>
    </font>
    <font>
      <b/>
      <sz val="11"/>
      <color rgb="FFFFFFFF"/>
      <name val="Cambria"/>
    </font>
    <font>
      <b/>
      <sz val="20"/>
      <color rgb="FF000000"/>
      <name val="Calibri"/>
    </font>
    <font>
      <u/>
      <sz val="10"/>
      <color rgb="FF0000FF"/>
      <name val="Britannic bold"/>
    </font>
    <font>
      <b/>
      <sz val="13"/>
      <name val="Cambria"/>
    </font>
    <font>
      <b/>
      <sz val="26"/>
      <color rgb="FFFFFF00"/>
      <name val="Times New Roman"/>
    </font>
    <font>
      <b/>
      <sz val="26"/>
      <color rgb="FFE33C0F"/>
      <name val="Britannic bold"/>
    </font>
    <font>
      <b/>
      <sz val="12"/>
      <color rgb="FF000000"/>
      <name val="Calibri"/>
    </font>
    <font>
      <u/>
      <sz val="12"/>
      <color rgb="FF0000FF"/>
      <name val="Britannic bold"/>
    </font>
    <font>
      <b/>
      <sz val="20"/>
      <name val="Calibri"/>
    </font>
    <font>
      <b/>
      <sz val="16"/>
      <color rgb="FFFFFFFF"/>
      <name val="Cambria"/>
    </font>
    <font>
      <b/>
      <sz val="14"/>
      <color rgb="FFFFFFFF"/>
      <name val="Calibri"/>
    </font>
    <font>
      <b/>
      <sz val="16"/>
      <name val="Calibri"/>
    </font>
    <font>
      <b/>
      <sz val="14"/>
      <color rgb="FF000000"/>
      <name val="Calibri"/>
    </font>
    <font>
      <sz val="11"/>
      <color rgb="FFFFFFFF"/>
      <name val="Britannic bold"/>
    </font>
    <font>
      <u/>
      <sz val="11"/>
      <color rgb="FFFFFFFF"/>
      <name val="Britannic bold"/>
    </font>
    <font>
      <b/>
      <sz val="11"/>
      <color rgb="FF000000"/>
      <name val="Calibri"/>
    </font>
    <font>
      <u/>
      <sz val="11"/>
      <color rgb="FFFFFFFF"/>
      <name val="Britannic bold"/>
    </font>
    <font>
      <b/>
      <u/>
      <sz val="11"/>
      <color rgb="FF0000FF"/>
      <name val="Calibri"/>
    </font>
    <font>
      <b/>
      <sz val="10"/>
      <color rgb="FF000000"/>
      <name val="Calibri"/>
    </font>
    <font>
      <sz val="10"/>
      <color rgb="FF000000"/>
      <name val="Calibri"/>
    </font>
    <font>
      <sz val="11"/>
      <color rgb="FF000000"/>
      <name val="Times New Roman"/>
    </font>
    <font>
      <u/>
      <sz val="11"/>
      <color rgb="FFFFFFFF"/>
      <name val="Britannic bold"/>
    </font>
    <font>
      <b/>
      <sz val="10"/>
      <color rgb="FFFFFFFF"/>
      <name val="Calibri"/>
    </font>
    <font>
      <sz val="10"/>
      <color rgb="FFFFFFFF"/>
      <name val="Calibri"/>
    </font>
    <font>
      <u/>
      <sz val="10"/>
      <color rgb="FF0000FF"/>
      <name val="Britannic bold"/>
    </font>
    <font>
      <sz val="9"/>
      <name val="Britannic bold"/>
    </font>
    <font>
      <sz val="10"/>
      <name val="Calibri"/>
    </font>
    <font>
      <sz val="9"/>
      <color rgb="FF000000"/>
      <name val="Calibri"/>
    </font>
    <font>
      <b/>
      <sz val="14"/>
      <color rgb="FFFFFF00"/>
      <name val="Calibri"/>
    </font>
    <font>
      <b/>
      <sz val="14"/>
      <color rgb="FF000000"/>
      <name val="Arial"/>
    </font>
    <font>
      <sz val="11"/>
      <color rgb="FF000000"/>
      <name val="Cambria"/>
    </font>
    <font>
      <sz val="12"/>
      <color rgb="FF000000"/>
      <name val="Calibri"/>
    </font>
    <font>
      <b/>
      <sz val="14"/>
      <color rgb="FF000000"/>
      <name val="Times New Roman"/>
    </font>
    <font>
      <b/>
      <sz val="22"/>
      <color rgb="FF000000"/>
      <name val="Calibri"/>
    </font>
    <font>
      <b/>
      <sz val="12"/>
      <color rgb="FF000000"/>
      <name val="Cambria"/>
    </font>
    <font>
      <b/>
      <sz val="14"/>
      <color rgb="FF000000"/>
      <name val="Cambria"/>
    </font>
    <font>
      <sz val="10"/>
      <color rgb="FF000000"/>
      <name val="Arial"/>
    </font>
    <font>
      <b/>
      <sz val="20"/>
      <color rgb="FFFFFF00"/>
      <name val="Times New Roman"/>
    </font>
    <font>
      <sz val="12"/>
      <color rgb="FF000000"/>
      <name val="Cambria"/>
    </font>
    <font>
      <sz val="12"/>
      <color rgb="FF000000"/>
      <name val="Times New Roman"/>
    </font>
    <font>
      <sz val="10"/>
      <color rgb="FF000000"/>
      <name val="Times New Roman"/>
    </font>
    <font>
      <b/>
      <sz val="11"/>
      <color rgb="FF000000"/>
      <name val="Times New Roman"/>
    </font>
    <font>
      <b/>
      <sz val="12"/>
      <color rgb="FFFFFFFF"/>
      <name val="Arial Black"/>
    </font>
    <font>
      <b/>
      <sz val="11"/>
      <name val="Calibri"/>
    </font>
    <font>
      <b/>
      <sz val="10"/>
      <color rgb="FF000000"/>
      <name val="Times New Roman"/>
    </font>
    <font>
      <b/>
      <u/>
      <sz val="11"/>
      <color rgb="FF0000FF"/>
      <name val="Calibri"/>
    </font>
    <font>
      <sz val="10"/>
      <color rgb="FF000000"/>
      <name val="Cambria"/>
    </font>
    <font>
      <b/>
      <sz val="13"/>
      <color rgb="FF000000"/>
      <name val="Cambria"/>
    </font>
    <font>
      <b/>
      <sz val="20"/>
      <color rgb="FF000000"/>
      <name val="Cambria"/>
    </font>
    <font>
      <b/>
      <sz val="16"/>
      <color rgb="FF000000"/>
      <name val="Cambria"/>
    </font>
    <font>
      <b/>
      <sz val="10"/>
      <name val="Calibri"/>
    </font>
    <font>
      <sz val="9"/>
      <color rgb="FF000000"/>
      <name val="Times New Roman"/>
    </font>
    <font>
      <b/>
      <sz val="13"/>
      <name val="Arial"/>
    </font>
    <font>
      <b/>
      <sz val="10"/>
      <color rgb="FF000000"/>
      <name val="Arial"/>
    </font>
    <font>
      <b/>
      <sz val="12"/>
      <color rgb="FFFFFFFF"/>
      <name val="Calibri"/>
    </font>
    <font>
      <sz val="8"/>
      <color rgb="FF000000"/>
      <name val="Times New Roman"/>
    </font>
    <font>
      <u/>
      <sz val="10"/>
      <color rgb="FF0000FF"/>
      <name val="Britannic bold"/>
    </font>
    <font>
      <u/>
      <sz val="10"/>
      <color rgb="FF0000FF"/>
      <name val="Britannic bold"/>
    </font>
    <font>
      <b/>
      <sz val="12"/>
      <color rgb="FFFFFFFF"/>
      <name val="Cambria"/>
    </font>
    <font>
      <b/>
      <sz val="12"/>
      <color rgb="FFFFFF00"/>
      <name val="Cambria"/>
    </font>
    <font>
      <b/>
      <sz val="12"/>
      <color rgb="FFFFFF00"/>
      <name val="Calibri"/>
    </font>
    <font>
      <b/>
      <sz val="15"/>
      <color rgb="FFFFFFFF"/>
      <name val="Calibri"/>
    </font>
    <font>
      <sz val="8"/>
      <color rgb="FF000000"/>
      <name val="Calibri"/>
    </font>
    <font>
      <sz val="8"/>
      <color rgb="FF000000"/>
      <name val="Arial"/>
    </font>
    <font>
      <sz val="10"/>
      <name val="Arial"/>
    </font>
    <font>
      <b/>
      <sz val="10"/>
      <name val="Arial"/>
    </font>
    <font>
      <b/>
      <sz val="16"/>
      <color rgb="FFFFFFFF"/>
      <name val="Calibri"/>
    </font>
    <font>
      <b/>
      <sz val="14"/>
      <name val="Arial"/>
    </font>
    <font>
      <sz val="12"/>
      <name val="Arial"/>
    </font>
    <font>
      <b/>
      <sz val="12"/>
      <name val="Arial"/>
    </font>
    <font>
      <sz val="11"/>
      <name val="Times New Roman"/>
    </font>
    <font>
      <b/>
      <sz val="12"/>
      <color rgb="FF000000"/>
      <name val="Arial"/>
    </font>
  </fonts>
  <fills count="12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244061"/>
        <bgColor rgb="FF244061"/>
      </patternFill>
    </fill>
    <fill>
      <patternFill patternType="solid">
        <fgColor rgb="FFF2F2F2"/>
        <bgColor rgb="FFF2F2F2"/>
      </patternFill>
    </fill>
    <fill>
      <patternFill patternType="solid">
        <fgColor rgb="FF000000"/>
        <bgColor rgb="FF000000"/>
      </patternFill>
    </fill>
    <fill>
      <patternFill patternType="solid">
        <fgColor rgb="FFA5A5A5"/>
        <bgColor rgb="FFA5A5A5"/>
      </patternFill>
    </fill>
    <fill>
      <patternFill patternType="solid">
        <fgColor rgb="FFF2DBDB"/>
        <bgColor rgb="FFF2DBDB"/>
      </patternFill>
    </fill>
    <fill>
      <patternFill patternType="solid">
        <fgColor rgb="FFFFFFFF"/>
        <bgColor rgb="FFFFFFFF"/>
      </patternFill>
    </fill>
    <fill>
      <patternFill patternType="solid">
        <fgColor rgb="FFB6DDE8"/>
        <bgColor rgb="FFB6DDE8"/>
      </patternFill>
    </fill>
    <fill>
      <patternFill patternType="solid">
        <fgColor rgb="FFD8D8D8"/>
        <bgColor rgb="FFD8D8D8"/>
      </patternFill>
    </fill>
    <fill>
      <patternFill patternType="solid">
        <fgColor rgb="FFE5B8B7"/>
        <bgColor rgb="FFE5B8B7"/>
      </patternFill>
    </fill>
  </fills>
  <borders count="15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884">
    <xf numFmtId="0" fontId="0" fillId="0" borderId="0" xfId="0" applyFont="1" applyAlignment="1"/>
    <xf numFmtId="0" fontId="0" fillId="2" borderId="0" xfId="0" applyFont="1" applyFill="1" applyBorder="1"/>
    <xf numFmtId="0" fontId="0" fillId="0" borderId="0" xfId="0" applyFont="1"/>
    <xf numFmtId="0" fontId="4" fillId="3" borderId="0" xfId="0" applyFont="1" applyFill="1" applyBorder="1"/>
    <xf numFmtId="0" fontId="5" fillId="3" borderId="0" xfId="0" applyFont="1" applyFill="1" applyBorder="1"/>
    <xf numFmtId="0" fontId="6" fillId="4" borderId="1" xfId="0" applyFont="1" applyFill="1" applyBorder="1" applyAlignment="1">
      <alignment horizontal="center" vertical="top" wrapText="1"/>
    </xf>
    <xf numFmtId="0" fontId="7" fillId="3" borderId="0" xfId="0" applyFont="1" applyFill="1" applyBorder="1" applyAlignment="1">
      <alignment vertical="top" wrapText="1"/>
    </xf>
    <xf numFmtId="0" fontId="8" fillId="4" borderId="2" xfId="0" applyFont="1" applyFill="1" applyBorder="1"/>
    <xf numFmtId="0" fontId="0" fillId="0" borderId="0" xfId="0" applyFont="1"/>
    <xf numFmtId="0" fontId="11" fillId="3" borderId="0" xfId="0" applyFont="1" applyFill="1" applyBorder="1"/>
    <xf numFmtId="0" fontId="11" fillId="0" borderId="0" xfId="0" applyFont="1"/>
    <xf numFmtId="0" fontId="6" fillId="4" borderId="2" xfId="0" applyFont="1" applyFill="1" applyBorder="1" applyAlignment="1">
      <alignment horizontal="center" vertical="top" wrapText="1"/>
    </xf>
    <xf numFmtId="0" fontId="6" fillId="4" borderId="3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13" fillId="0" borderId="0" xfId="0" applyFont="1"/>
    <xf numFmtId="0" fontId="0" fillId="0" borderId="0" xfId="0" applyFont="1" applyAlignment="1">
      <alignment horizontal="center"/>
    </xf>
    <xf numFmtId="0" fontId="8" fillId="4" borderId="0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16" fillId="0" borderId="0" xfId="0" applyFont="1" applyAlignment="1">
      <alignment horizontal="center" vertical="top"/>
    </xf>
    <xf numFmtId="0" fontId="20" fillId="0" borderId="0" xfId="0" applyFont="1" applyAlignment="1">
      <alignment horizontal="left" wrapText="1"/>
    </xf>
    <xf numFmtId="0" fontId="22" fillId="3" borderId="0" xfId="0" applyFont="1" applyFill="1" applyBorder="1"/>
    <xf numFmtId="0" fontId="25" fillId="3" borderId="0" xfId="0" applyFont="1" applyFill="1" applyBorder="1" applyAlignment="1">
      <alignment horizontal="center"/>
    </xf>
    <xf numFmtId="0" fontId="12" fillId="6" borderId="0" xfId="0" applyFont="1" applyFill="1" applyBorder="1" applyAlignment="1">
      <alignment horizontal="center"/>
    </xf>
    <xf numFmtId="0" fontId="27" fillId="3" borderId="0" xfId="0" applyFont="1" applyFill="1" applyBorder="1" applyAlignment="1">
      <alignment horizontal="left"/>
    </xf>
    <xf numFmtId="0" fontId="0" fillId="6" borderId="0" xfId="0" applyFont="1" applyFill="1" applyBorder="1"/>
    <xf numFmtId="0" fontId="29" fillId="7" borderId="1" xfId="0" applyFont="1" applyFill="1" applyBorder="1" applyAlignment="1">
      <alignment horizontal="center" vertical="center" wrapText="1"/>
    </xf>
    <xf numFmtId="0" fontId="27" fillId="3" borderId="0" xfId="0" applyFont="1" applyFill="1" applyBorder="1"/>
    <xf numFmtId="0" fontId="29" fillId="7" borderId="9" xfId="0" applyFont="1" applyFill="1" applyBorder="1" applyAlignment="1">
      <alignment horizontal="center" vertical="center" wrapText="1"/>
    </xf>
    <xf numFmtId="0" fontId="29" fillId="7" borderId="10" xfId="0" applyFont="1" applyFill="1" applyBorder="1" applyAlignment="1">
      <alignment horizontal="center" vertical="center" wrapText="1"/>
    </xf>
    <xf numFmtId="0" fontId="29" fillId="7" borderId="11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top" wrapText="1"/>
    </xf>
    <xf numFmtId="0" fontId="4" fillId="8" borderId="0" xfId="0" applyFont="1" applyFill="1" applyBorder="1"/>
    <xf numFmtId="0" fontId="30" fillId="3" borderId="0" xfId="0" applyFont="1" applyFill="1" applyBorder="1" applyAlignment="1">
      <alignment horizontal="left" vertical="top"/>
    </xf>
    <xf numFmtId="0" fontId="4" fillId="0" borderId="0" xfId="0" applyFont="1"/>
    <xf numFmtId="0" fontId="31" fillId="0" borderId="0" xfId="0" applyFont="1" applyAlignment="1">
      <alignment horizontal="center" vertical="top"/>
    </xf>
    <xf numFmtId="0" fontId="32" fillId="0" borderId="12" xfId="0" applyFont="1" applyBorder="1" applyAlignment="1">
      <alignment vertical="center" wrapText="1"/>
    </xf>
    <xf numFmtId="3" fontId="33" fillId="0" borderId="13" xfId="0" applyNumberFormat="1" applyFont="1" applyBorder="1" applyAlignment="1">
      <alignment horizontal="right" vertical="center" wrapText="1"/>
    </xf>
    <xf numFmtId="3" fontId="33" fillId="0" borderId="14" xfId="0" applyNumberFormat="1" applyFont="1" applyBorder="1" applyAlignment="1">
      <alignment horizontal="right" vertical="center" wrapText="1"/>
    </xf>
    <xf numFmtId="3" fontId="33" fillId="0" borderId="15" xfId="0" applyNumberFormat="1" applyFont="1" applyBorder="1" applyAlignment="1">
      <alignment horizontal="right" vertical="center" wrapText="1"/>
    </xf>
    <xf numFmtId="3" fontId="34" fillId="6" borderId="0" xfId="0" applyNumberFormat="1" applyFont="1" applyFill="1" applyBorder="1" applyAlignment="1">
      <alignment horizontal="center" vertical="top" wrapText="1"/>
    </xf>
    <xf numFmtId="3" fontId="0" fillId="0" borderId="0" xfId="0" applyNumberFormat="1" applyFont="1"/>
    <xf numFmtId="0" fontId="35" fillId="3" borderId="0" xfId="0" applyFont="1" applyFill="1" applyBorder="1" applyAlignment="1">
      <alignment vertical="top"/>
    </xf>
    <xf numFmtId="0" fontId="36" fillId="8" borderId="0" xfId="0" applyFont="1" applyFill="1" applyBorder="1" applyAlignment="1">
      <alignment vertical="center" wrapText="1"/>
    </xf>
    <xf numFmtId="3" fontId="37" fillId="8" borderId="0" xfId="0" applyNumberFormat="1" applyFont="1" applyFill="1" applyBorder="1" applyAlignment="1">
      <alignment horizontal="center" vertical="center" wrapText="1"/>
    </xf>
    <xf numFmtId="3" fontId="5" fillId="0" borderId="0" xfId="0" applyNumberFormat="1" applyFont="1"/>
    <xf numFmtId="3" fontId="4" fillId="0" borderId="0" xfId="0" applyNumberFormat="1" applyFont="1"/>
    <xf numFmtId="0" fontId="38" fillId="0" borderId="0" xfId="0" applyFont="1" applyAlignment="1">
      <alignment horizontal="center" vertical="center"/>
    </xf>
    <xf numFmtId="0" fontId="39" fillId="3" borderId="0" xfId="0" applyFont="1" applyFill="1" applyBorder="1" applyAlignment="1">
      <alignment horizontal="center"/>
    </xf>
    <xf numFmtId="0" fontId="39" fillId="3" borderId="0" xfId="0" applyFont="1" applyFill="1" applyBorder="1"/>
    <xf numFmtId="0" fontId="32" fillId="9" borderId="16" xfId="0" applyFont="1" applyFill="1" applyBorder="1" applyAlignment="1">
      <alignment vertical="center" wrapText="1"/>
    </xf>
    <xf numFmtId="3" fontId="33" fillId="9" borderId="17" xfId="0" applyNumberFormat="1" applyFont="1" applyFill="1" applyBorder="1" applyAlignment="1">
      <alignment horizontal="right" vertical="center" wrapText="1"/>
    </xf>
    <xf numFmtId="3" fontId="33" fillId="9" borderId="18" xfId="0" applyNumberFormat="1" applyFont="1" applyFill="1" applyBorder="1" applyAlignment="1">
      <alignment horizontal="right" vertical="center" wrapText="1"/>
    </xf>
    <xf numFmtId="3" fontId="33" fillId="9" borderId="19" xfId="0" applyNumberFormat="1" applyFont="1" applyFill="1" applyBorder="1" applyAlignment="1">
      <alignment horizontal="right" vertical="center" wrapText="1"/>
    </xf>
    <xf numFmtId="3" fontId="33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0" fontId="32" fillId="0" borderId="16" xfId="0" applyFont="1" applyBorder="1" applyAlignment="1">
      <alignment vertical="center" wrapText="1"/>
    </xf>
    <xf numFmtId="3" fontId="33" fillId="0" borderId="17" xfId="0" applyNumberFormat="1" applyFont="1" applyBorder="1" applyAlignment="1">
      <alignment horizontal="right" vertical="center" wrapText="1"/>
    </xf>
    <xf numFmtId="3" fontId="33" fillId="0" borderId="18" xfId="0" applyNumberFormat="1" applyFont="1" applyBorder="1" applyAlignment="1">
      <alignment horizontal="right" vertical="center" wrapText="1"/>
    </xf>
    <xf numFmtId="3" fontId="33" fillId="0" borderId="19" xfId="0" applyNumberFormat="1" applyFont="1" applyBorder="1" applyAlignment="1">
      <alignment horizontal="right" vertical="center" wrapText="1"/>
    </xf>
    <xf numFmtId="0" fontId="5" fillId="0" borderId="0" xfId="0" applyFont="1"/>
    <xf numFmtId="0" fontId="20" fillId="7" borderId="20" xfId="0" applyFont="1" applyFill="1" applyBorder="1" applyAlignment="1">
      <alignment vertical="center" wrapText="1"/>
    </xf>
    <xf numFmtId="3" fontId="20" fillId="7" borderId="21" xfId="0" applyNumberFormat="1" applyFont="1" applyFill="1" applyBorder="1" applyAlignment="1">
      <alignment horizontal="right" vertical="center" wrapText="1"/>
    </xf>
    <xf numFmtId="3" fontId="20" fillId="7" borderId="22" xfId="0" applyNumberFormat="1" applyFont="1" applyFill="1" applyBorder="1" applyAlignment="1">
      <alignment horizontal="right" vertical="center" wrapText="1"/>
    </xf>
    <xf numFmtId="3" fontId="20" fillId="7" borderId="23" xfId="0" applyNumberFormat="1" applyFont="1" applyFill="1" applyBorder="1" applyAlignment="1">
      <alignment horizontal="right" vertical="center" wrapText="1"/>
    </xf>
    <xf numFmtId="0" fontId="41" fillId="0" borderId="0" xfId="0" applyFont="1"/>
    <xf numFmtId="0" fontId="41" fillId="0" borderId="0" xfId="0" applyFont="1" applyAlignment="1">
      <alignment vertical="top"/>
    </xf>
    <xf numFmtId="0" fontId="42" fillId="5" borderId="0" xfId="0" applyFont="1" applyFill="1" applyBorder="1" applyAlignment="1">
      <alignment horizontal="center" vertical="center" shrinkToFit="1"/>
    </xf>
    <xf numFmtId="0" fontId="43" fillId="5" borderId="0" xfId="0" applyFont="1" applyFill="1" applyBorder="1" applyAlignment="1">
      <alignment vertical="center" shrinkToFit="1"/>
    </xf>
    <xf numFmtId="0" fontId="29" fillId="7" borderId="24" xfId="0" applyFont="1" applyFill="1" applyBorder="1" applyAlignment="1">
      <alignment horizontal="center" vertical="center" wrapText="1"/>
    </xf>
    <xf numFmtId="0" fontId="29" fillId="7" borderId="25" xfId="0" applyFont="1" applyFill="1" applyBorder="1" applyAlignment="1">
      <alignment horizontal="center" vertical="center" wrapText="1"/>
    </xf>
    <xf numFmtId="0" fontId="29" fillId="7" borderId="26" xfId="0" applyFont="1" applyFill="1" applyBorder="1" applyAlignment="1">
      <alignment horizontal="center" vertical="center" wrapText="1"/>
    </xf>
    <xf numFmtId="10" fontId="33" fillId="0" borderId="27" xfId="0" applyNumberFormat="1" applyFont="1" applyBorder="1" applyAlignment="1">
      <alignment horizontal="right" vertical="center" wrapText="1"/>
    </xf>
    <xf numFmtId="10" fontId="33" fillId="0" borderId="28" xfId="0" applyNumberFormat="1" applyFont="1" applyBorder="1" applyAlignment="1">
      <alignment horizontal="right" vertical="center" wrapText="1"/>
    </xf>
    <xf numFmtId="10" fontId="33" fillId="0" borderId="29" xfId="0" applyNumberFormat="1" applyFont="1" applyBorder="1" applyAlignment="1">
      <alignment horizontal="right" vertical="center" wrapText="1"/>
    </xf>
    <xf numFmtId="10" fontId="33" fillId="9" borderId="17" xfId="0" applyNumberFormat="1" applyFont="1" applyFill="1" applyBorder="1" applyAlignment="1">
      <alignment horizontal="right" vertical="center" wrapText="1"/>
    </xf>
    <xf numFmtId="10" fontId="33" fillId="9" borderId="18" xfId="0" applyNumberFormat="1" applyFont="1" applyFill="1" applyBorder="1" applyAlignment="1">
      <alignment horizontal="right" vertical="center" wrapText="1"/>
    </xf>
    <xf numFmtId="0" fontId="0" fillId="4" borderId="30" xfId="0" applyFont="1" applyFill="1" applyBorder="1"/>
    <xf numFmtId="10" fontId="33" fillId="9" borderId="19" xfId="0" applyNumberFormat="1" applyFont="1" applyFill="1" applyBorder="1" applyAlignment="1">
      <alignment horizontal="right" vertical="center" wrapText="1"/>
    </xf>
    <xf numFmtId="0" fontId="0" fillId="4" borderId="31" xfId="0" applyFont="1" applyFill="1" applyBorder="1"/>
    <xf numFmtId="0" fontId="12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0" fillId="4" borderId="32" xfId="0" applyFont="1" applyFill="1" applyBorder="1"/>
    <xf numFmtId="10" fontId="33" fillId="0" borderId="17" xfId="0" applyNumberFormat="1" applyFont="1" applyBorder="1" applyAlignment="1">
      <alignment horizontal="right" vertical="center" wrapText="1"/>
    </xf>
    <xf numFmtId="0" fontId="44" fillId="4" borderId="30" xfId="0" applyFont="1" applyFill="1" applyBorder="1"/>
    <xf numFmtId="0" fontId="44" fillId="4" borderId="31" xfId="0" applyFont="1" applyFill="1" applyBorder="1"/>
    <xf numFmtId="0" fontId="44" fillId="4" borderId="32" xfId="0" applyFont="1" applyFill="1" applyBorder="1"/>
    <xf numFmtId="10" fontId="33" fillId="0" borderId="18" xfId="0" applyNumberFormat="1" applyFont="1" applyBorder="1" applyAlignment="1">
      <alignment horizontal="right" vertical="center" wrapText="1"/>
    </xf>
    <xf numFmtId="10" fontId="33" fillId="0" borderId="19" xfId="0" applyNumberFormat="1" applyFont="1" applyBorder="1" applyAlignment="1">
      <alignment horizontal="right" vertical="center" wrapText="1"/>
    </xf>
    <xf numFmtId="0" fontId="12" fillId="0" borderId="0" xfId="0" applyFont="1"/>
    <xf numFmtId="0" fontId="45" fillId="4" borderId="0" xfId="0" applyFont="1" applyFill="1" applyBorder="1"/>
    <xf numFmtId="0" fontId="47" fillId="0" borderId="0" xfId="0" applyFont="1" applyAlignment="1">
      <alignment vertical="center"/>
    </xf>
    <xf numFmtId="0" fontId="45" fillId="4" borderId="34" xfId="0" applyFont="1" applyFill="1" applyBorder="1"/>
    <xf numFmtId="0" fontId="44" fillId="4" borderId="33" xfId="0" applyFont="1" applyFill="1" applyBorder="1"/>
    <xf numFmtId="0" fontId="44" fillId="4" borderId="0" xfId="0" applyFont="1" applyFill="1" applyBorder="1"/>
    <xf numFmtId="0" fontId="32" fillId="7" borderId="37" xfId="0" applyFont="1" applyFill="1" applyBorder="1" applyAlignment="1">
      <alignment horizontal="center" vertical="top" wrapText="1"/>
    </xf>
    <xf numFmtId="0" fontId="44" fillId="4" borderId="34" xfId="0" applyFont="1" applyFill="1" applyBorder="1"/>
    <xf numFmtId="0" fontId="32" fillId="7" borderId="38" xfId="0" applyFont="1" applyFill="1" applyBorder="1" applyAlignment="1">
      <alignment horizontal="center" vertical="top" wrapText="1"/>
    </xf>
    <xf numFmtId="0" fontId="32" fillId="7" borderId="39" xfId="0" applyFont="1" applyFill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164" fontId="29" fillId="0" borderId="41" xfId="0" applyNumberFormat="1" applyFont="1" applyBorder="1" applyAlignment="1">
      <alignment horizontal="center" vertical="center"/>
    </xf>
    <xf numFmtId="0" fontId="32" fillId="0" borderId="42" xfId="0" applyFont="1" applyBorder="1" applyAlignment="1">
      <alignment vertical="top"/>
    </xf>
    <xf numFmtId="0" fontId="12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3" fontId="12" fillId="0" borderId="0" xfId="0" applyNumberFormat="1" applyFont="1" applyAlignment="1">
      <alignment horizontal="center" vertical="top" wrapText="1"/>
    </xf>
    <xf numFmtId="0" fontId="12" fillId="0" borderId="0" xfId="0" applyFont="1" applyAlignment="1">
      <alignment vertical="center"/>
    </xf>
    <xf numFmtId="0" fontId="44" fillId="4" borderId="0" xfId="0" applyFont="1" applyFill="1" applyBorder="1" applyAlignment="1">
      <alignment horizontal="center"/>
    </xf>
    <xf numFmtId="0" fontId="20" fillId="7" borderId="20" xfId="0" applyFont="1" applyFill="1" applyBorder="1" applyAlignment="1">
      <alignment vertical="center"/>
    </xf>
    <xf numFmtId="0" fontId="44" fillId="4" borderId="34" xfId="0" applyFont="1" applyFill="1" applyBorder="1" applyAlignment="1">
      <alignment horizontal="center"/>
    </xf>
    <xf numFmtId="165" fontId="20" fillId="7" borderId="21" xfId="0" applyNumberFormat="1" applyFont="1" applyFill="1" applyBorder="1" applyAlignment="1">
      <alignment horizontal="right" vertical="center"/>
    </xf>
    <xf numFmtId="0" fontId="33" fillId="0" borderId="45" xfId="0" applyFont="1" applyBorder="1" applyAlignment="1">
      <alignment horizontal="center" vertical="top"/>
    </xf>
    <xf numFmtId="165" fontId="20" fillId="7" borderId="22" xfId="0" applyNumberFormat="1" applyFont="1" applyFill="1" applyBorder="1" applyAlignment="1">
      <alignment horizontal="right" vertical="center"/>
    </xf>
    <xf numFmtId="166" fontId="33" fillId="0" borderId="46" xfId="0" applyNumberFormat="1" applyFont="1" applyBorder="1" applyAlignment="1">
      <alignment horizontal="center" vertical="top"/>
    </xf>
    <xf numFmtId="165" fontId="20" fillId="7" borderId="23" xfId="0" applyNumberFormat="1" applyFont="1" applyFill="1" applyBorder="1" applyAlignment="1">
      <alignment horizontal="right" vertical="center"/>
    </xf>
    <xf numFmtId="166" fontId="33" fillId="0" borderId="47" xfId="0" applyNumberFormat="1" applyFont="1" applyBorder="1" applyAlignment="1">
      <alignment horizontal="center" vertical="top"/>
    </xf>
    <xf numFmtId="166" fontId="32" fillId="0" borderId="48" xfId="0" applyNumberFormat="1" applyFont="1" applyBorder="1" applyAlignment="1">
      <alignment horizontal="center" vertical="top"/>
    </xf>
    <xf numFmtId="164" fontId="29" fillId="9" borderId="49" xfId="0" applyNumberFormat="1" applyFont="1" applyFill="1" applyBorder="1" applyAlignment="1">
      <alignment horizontal="center" vertical="center"/>
    </xf>
    <xf numFmtId="0" fontId="32" fillId="9" borderId="50" xfId="0" applyFont="1" applyFill="1" applyBorder="1" applyAlignment="1">
      <alignment vertical="top"/>
    </xf>
    <xf numFmtId="0" fontId="33" fillId="9" borderId="51" xfId="0" applyFont="1" applyFill="1" applyBorder="1" applyAlignment="1">
      <alignment horizontal="center" vertical="top"/>
    </xf>
    <xf numFmtId="0" fontId="34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29" fillId="7" borderId="52" xfId="0" applyFont="1" applyFill="1" applyBorder="1" applyAlignment="1">
      <alignment horizontal="center" wrapText="1"/>
    </xf>
    <xf numFmtId="0" fontId="49" fillId="0" borderId="0" xfId="0" applyFont="1" applyAlignment="1">
      <alignment horizontal="center" vertical="center"/>
    </xf>
    <xf numFmtId="0" fontId="29" fillId="7" borderId="53" xfId="0" applyFont="1" applyFill="1" applyBorder="1" applyAlignment="1">
      <alignment horizontal="center" wrapText="1"/>
    </xf>
    <xf numFmtId="0" fontId="50" fillId="0" borderId="0" xfId="0" applyFont="1" applyAlignment="1">
      <alignment vertical="top"/>
    </xf>
    <xf numFmtId="0" fontId="51" fillId="0" borderId="0" xfId="0" applyFont="1" applyAlignment="1">
      <alignment horizontal="center"/>
    </xf>
    <xf numFmtId="0" fontId="50" fillId="0" borderId="0" xfId="0" applyFont="1" applyAlignment="1">
      <alignment horizontal="center" vertical="top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center" vertical="top"/>
    </xf>
    <xf numFmtId="0" fontId="42" fillId="5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52" fillId="4" borderId="30" xfId="0" applyFont="1" applyFill="1" applyBorder="1" applyAlignment="1">
      <alignment horizontal="center" vertical="top"/>
    </xf>
    <xf numFmtId="0" fontId="52" fillId="4" borderId="31" xfId="0" applyFont="1" applyFill="1" applyBorder="1" applyAlignment="1">
      <alignment vertical="top"/>
    </xf>
    <xf numFmtId="0" fontId="52" fillId="4" borderId="31" xfId="0" applyFont="1" applyFill="1" applyBorder="1" applyAlignment="1">
      <alignment horizontal="center" vertical="top"/>
    </xf>
    <xf numFmtId="0" fontId="20" fillId="7" borderId="52" xfId="0" applyFont="1" applyFill="1" applyBorder="1" applyAlignment="1">
      <alignment horizontal="center" vertical="center" wrapText="1"/>
    </xf>
    <xf numFmtId="0" fontId="52" fillId="4" borderId="32" xfId="0" applyFont="1" applyFill="1" applyBorder="1" applyAlignment="1">
      <alignment horizontal="center" vertical="top"/>
    </xf>
    <xf numFmtId="0" fontId="20" fillId="7" borderId="53" xfId="0" applyFont="1" applyFill="1" applyBorder="1" applyAlignment="1">
      <alignment horizontal="center" vertical="center" wrapText="1"/>
    </xf>
    <xf numFmtId="0" fontId="52" fillId="4" borderId="33" xfId="0" applyFont="1" applyFill="1" applyBorder="1" applyAlignment="1">
      <alignment horizontal="center" vertical="top"/>
    </xf>
    <xf numFmtId="0" fontId="20" fillId="7" borderId="54" xfId="0" applyFont="1" applyFill="1" applyBorder="1" applyAlignment="1">
      <alignment horizontal="center" vertical="center" wrapText="1"/>
    </xf>
    <xf numFmtId="0" fontId="52" fillId="4" borderId="0" xfId="0" applyFont="1" applyFill="1" applyBorder="1" applyAlignment="1">
      <alignment vertical="top"/>
    </xf>
    <xf numFmtId="0" fontId="20" fillId="7" borderId="32" xfId="0" applyFont="1" applyFill="1" applyBorder="1" applyAlignment="1">
      <alignment horizontal="center" vertical="center" wrapText="1"/>
    </xf>
    <xf numFmtId="0" fontId="52" fillId="4" borderId="0" xfId="0" applyFont="1" applyFill="1" applyBorder="1" applyAlignment="1">
      <alignment horizontal="center" vertical="top"/>
    </xf>
    <xf numFmtId="0" fontId="52" fillId="4" borderId="34" xfId="0" applyFont="1" applyFill="1" applyBorder="1" applyAlignment="1">
      <alignment horizontal="center" vertical="top"/>
    </xf>
    <xf numFmtId="0" fontId="20" fillId="0" borderId="0" xfId="0" applyFont="1"/>
    <xf numFmtId="3" fontId="33" fillId="0" borderId="57" xfId="0" applyNumberFormat="1" applyFont="1" applyBorder="1" applyAlignment="1">
      <alignment horizontal="right" vertical="center" wrapText="1"/>
    </xf>
    <xf numFmtId="3" fontId="53" fillId="0" borderId="0" xfId="0" applyNumberFormat="1" applyFont="1" applyAlignment="1">
      <alignment horizontal="center" vertical="top" wrapText="1"/>
    </xf>
    <xf numFmtId="0" fontId="29" fillId="7" borderId="31" xfId="0" applyFont="1" applyFill="1" applyBorder="1" applyAlignment="1">
      <alignment horizontal="center" wrapText="1"/>
    </xf>
    <xf numFmtId="0" fontId="48" fillId="4" borderId="33" xfId="0" applyFont="1" applyFill="1" applyBorder="1" applyAlignment="1">
      <alignment horizontal="center"/>
    </xf>
    <xf numFmtId="0" fontId="29" fillId="7" borderId="58" xfId="0" applyFont="1" applyFill="1" applyBorder="1" applyAlignment="1">
      <alignment horizontal="center" wrapText="1"/>
    </xf>
    <xf numFmtId="0" fontId="29" fillId="7" borderId="59" xfId="0" applyFont="1" applyFill="1" applyBorder="1" applyAlignment="1">
      <alignment horizontal="center" wrapText="1"/>
    </xf>
    <xf numFmtId="0" fontId="53" fillId="0" borderId="0" xfId="0" applyFont="1" applyAlignment="1">
      <alignment horizontal="center" wrapText="1"/>
    </xf>
    <xf numFmtId="0" fontId="54" fillId="0" borderId="0" xfId="0" applyFont="1" applyAlignment="1">
      <alignment wrapText="1"/>
    </xf>
    <xf numFmtId="0" fontId="0" fillId="10" borderId="30" xfId="0" applyFont="1" applyFill="1" applyBorder="1"/>
    <xf numFmtId="0" fontId="0" fillId="10" borderId="31" xfId="0" applyFont="1" applyFill="1" applyBorder="1"/>
    <xf numFmtId="0" fontId="0" fillId="10" borderId="32" xfId="0" applyFont="1" applyFill="1" applyBorder="1"/>
    <xf numFmtId="166" fontId="33" fillId="9" borderId="18" xfId="0" applyNumberFormat="1" applyFont="1" applyFill="1" applyBorder="1" applyAlignment="1">
      <alignment horizontal="center" vertical="top"/>
    </xf>
    <xf numFmtId="0" fontId="32" fillId="7" borderId="9" xfId="0" applyFont="1" applyFill="1" applyBorder="1" applyAlignment="1">
      <alignment horizontal="center" vertical="center"/>
    </xf>
    <xf numFmtId="0" fontId="32" fillId="7" borderId="10" xfId="0" applyFont="1" applyFill="1" applyBorder="1" applyAlignment="1">
      <alignment horizontal="center" vertical="center"/>
    </xf>
    <xf numFmtId="0" fontId="32" fillId="7" borderId="11" xfId="0" applyFont="1" applyFill="1" applyBorder="1" applyAlignment="1">
      <alignment horizontal="center" vertical="center"/>
    </xf>
    <xf numFmtId="0" fontId="8" fillId="10" borderId="0" xfId="0" applyFont="1" applyFill="1" applyBorder="1" applyAlignment="1">
      <alignment horizontal="center"/>
    </xf>
    <xf numFmtId="0" fontId="55" fillId="0" borderId="0" xfId="0" applyFont="1" applyAlignment="1">
      <alignment horizontal="center" vertical="center" wrapText="1"/>
    </xf>
    <xf numFmtId="0" fontId="8" fillId="10" borderId="34" xfId="0" applyFont="1" applyFill="1" applyBorder="1" applyAlignment="1">
      <alignment horizontal="center"/>
    </xf>
    <xf numFmtId="0" fontId="32" fillId="0" borderId="60" xfId="0" applyFont="1" applyBorder="1" applyAlignment="1">
      <alignment vertical="center" wrapText="1"/>
    </xf>
    <xf numFmtId="0" fontId="12" fillId="0" borderId="0" xfId="0" applyFont="1" applyAlignment="1">
      <alignment horizontal="center" wrapText="1"/>
    </xf>
    <xf numFmtId="10" fontId="33" fillId="0" borderId="56" xfId="0" applyNumberFormat="1" applyFont="1" applyBorder="1" applyAlignment="1">
      <alignment horizontal="right" wrapText="1"/>
    </xf>
    <xf numFmtId="0" fontId="44" fillId="10" borderId="30" xfId="0" applyFont="1" applyFill="1" applyBorder="1"/>
    <xf numFmtId="166" fontId="33" fillId="9" borderId="63" xfId="0" applyNumberFormat="1" applyFont="1" applyFill="1" applyBorder="1" applyAlignment="1">
      <alignment horizontal="center" vertical="top"/>
    </xf>
    <xf numFmtId="166" fontId="32" fillId="9" borderId="64" xfId="0" applyNumberFormat="1" applyFont="1" applyFill="1" applyBorder="1" applyAlignment="1">
      <alignment horizontal="center" vertical="top"/>
    </xf>
    <xf numFmtId="164" fontId="29" fillId="0" borderId="49" xfId="0" applyNumberFormat="1" applyFont="1" applyBorder="1" applyAlignment="1">
      <alignment horizontal="center" vertical="center"/>
    </xf>
    <xf numFmtId="0" fontId="29" fillId="7" borderId="32" xfId="0" applyFont="1" applyFill="1" applyBorder="1" applyAlignment="1">
      <alignment horizontal="center" wrapText="1"/>
    </xf>
    <xf numFmtId="0" fontId="44" fillId="0" borderId="0" xfId="0" applyFont="1"/>
    <xf numFmtId="0" fontId="29" fillId="7" borderId="65" xfId="0" applyFont="1" applyFill="1" applyBorder="1" applyAlignment="1">
      <alignment horizontal="center" wrapText="1"/>
    </xf>
    <xf numFmtId="0" fontId="48" fillId="0" borderId="0" xfId="0" applyFont="1" applyAlignment="1">
      <alignment horizontal="center"/>
    </xf>
    <xf numFmtId="0" fontId="48" fillId="4" borderId="0" xfId="0" applyFont="1" applyFill="1" applyBorder="1" applyAlignment="1">
      <alignment horizontal="center"/>
    </xf>
    <xf numFmtId="0" fontId="48" fillId="4" borderId="34" xfId="0" applyFont="1" applyFill="1" applyBorder="1" applyAlignment="1">
      <alignment horizontal="center"/>
    </xf>
    <xf numFmtId="0" fontId="20" fillId="0" borderId="0" xfId="0" applyFont="1" applyAlignment="1">
      <alignment vertical="center" wrapText="1"/>
    </xf>
    <xf numFmtId="0" fontId="48" fillId="4" borderId="40" xfId="0" applyFont="1" applyFill="1" applyBorder="1" applyAlignment="1">
      <alignment vertical="center" wrapText="1"/>
    </xf>
    <xf numFmtId="3" fontId="33" fillId="9" borderId="68" xfId="0" applyNumberFormat="1" applyFont="1" applyFill="1" applyBorder="1" applyAlignment="1">
      <alignment horizontal="right" vertical="center" wrapText="1"/>
    </xf>
    <xf numFmtId="0" fontId="44" fillId="0" borderId="0" xfId="0" applyFont="1" applyAlignment="1">
      <alignment horizontal="center"/>
    </xf>
    <xf numFmtId="0" fontId="29" fillId="7" borderId="69" xfId="0" applyFont="1" applyFill="1" applyBorder="1" applyAlignment="1">
      <alignment horizontal="center" wrapText="1"/>
    </xf>
    <xf numFmtId="0" fontId="29" fillId="7" borderId="0" xfId="0" applyFont="1" applyFill="1" applyBorder="1" applyAlignment="1">
      <alignment horizontal="center" wrapText="1"/>
    </xf>
    <xf numFmtId="0" fontId="58" fillId="0" borderId="0" xfId="0" applyFont="1"/>
    <xf numFmtId="0" fontId="32" fillId="0" borderId="50" xfId="0" applyFont="1" applyBorder="1" applyAlignment="1">
      <alignment vertical="top"/>
    </xf>
    <xf numFmtId="0" fontId="33" fillId="0" borderId="51" xfId="0" applyFont="1" applyBorder="1" applyAlignment="1">
      <alignment horizontal="center" vertical="top"/>
    </xf>
    <xf numFmtId="166" fontId="33" fillId="0" borderId="18" xfId="0" applyNumberFormat="1" applyFont="1" applyBorder="1" applyAlignment="1">
      <alignment horizontal="center" vertical="top"/>
    </xf>
    <xf numFmtId="0" fontId="29" fillId="7" borderId="71" xfId="0" applyFont="1" applyFill="1" applyBorder="1" applyAlignment="1">
      <alignment horizontal="center" wrapText="1"/>
    </xf>
    <xf numFmtId="166" fontId="33" fillId="0" borderId="63" xfId="0" applyNumberFormat="1" applyFont="1" applyBorder="1" applyAlignment="1">
      <alignment horizontal="center" vertical="top"/>
    </xf>
    <xf numFmtId="0" fontId="29" fillId="7" borderId="72" xfId="0" applyFont="1" applyFill="1" applyBorder="1" applyAlignment="1">
      <alignment horizontal="center" wrapText="1"/>
    </xf>
    <xf numFmtId="166" fontId="32" fillId="0" borderId="64" xfId="0" applyNumberFormat="1" applyFont="1" applyBorder="1" applyAlignment="1">
      <alignment horizontal="center" vertical="top"/>
    </xf>
    <xf numFmtId="0" fontId="29" fillId="7" borderId="7" xfId="0" applyFont="1" applyFill="1" applyBorder="1" applyAlignment="1">
      <alignment horizontal="center" wrapText="1"/>
    </xf>
    <xf numFmtId="0" fontId="59" fillId="0" borderId="0" xfId="0" applyFont="1" applyAlignment="1">
      <alignment horizontal="center" vertical="center"/>
    </xf>
    <xf numFmtId="0" fontId="29" fillId="7" borderId="73" xfId="0" applyFont="1" applyFill="1" applyBorder="1" applyAlignment="1">
      <alignment horizontal="center" wrapText="1"/>
    </xf>
    <xf numFmtId="0" fontId="29" fillId="7" borderId="74" xfId="0" applyFont="1" applyFill="1" applyBorder="1" applyAlignment="1">
      <alignment horizontal="center" wrapText="1"/>
    </xf>
    <xf numFmtId="0" fontId="29" fillId="0" borderId="55" xfId="0" applyFont="1" applyBorder="1" applyAlignment="1">
      <alignment wrapText="1"/>
    </xf>
    <xf numFmtId="0" fontId="29" fillId="7" borderId="75" xfId="0" applyFont="1" applyFill="1" applyBorder="1" applyAlignment="1">
      <alignment horizontal="center" wrapText="1"/>
    </xf>
    <xf numFmtId="0" fontId="29" fillId="7" borderId="76" xfId="0" applyFont="1" applyFill="1" applyBorder="1" applyAlignment="1">
      <alignment horizontal="center" wrapText="1"/>
    </xf>
    <xf numFmtId="0" fontId="44" fillId="10" borderId="31" xfId="0" applyFont="1" applyFill="1" applyBorder="1"/>
    <xf numFmtId="0" fontId="44" fillId="10" borderId="32" xfId="0" applyFont="1" applyFill="1" applyBorder="1"/>
    <xf numFmtId="10" fontId="33" fillId="0" borderId="14" xfId="0" applyNumberFormat="1" applyFont="1" applyBorder="1" applyAlignment="1">
      <alignment horizontal="right" wrapText="1"/>
    </xf>
    <xf numFmtId="10" fontId="33" fillId="0" borderId="15" xfId="0" applyNumberFormat="1" applyFont="1" applyBorder="1" applyAlignment="1">
      <alignment horizontal="right" wrapText="1"/>
    </xf>
    <xf numFmtId="3" fontId="33" fillId="0" borderId="0" xfId="0" applyNumberFormat="1" applyFont="1" applyAlignment="1">
      <alignment horizontal="center" wrapText="1"/>
    </xf>
    <xf numFmtId="0" fontId="0" fillId="0" borderId="43" xfId="0" applyFont="1" applyBorder="1" applyAlignment="1">
      <alignment vertical="top"/>
    </xf>
    <xf numFmtId="0" fontId="54" fillId="0" borderId="0" xfId="0" applyFont="1" applyAlignment="1">
      <alignment vertical="center" wrapText="1"/>
    </xf>
    <xf numFmtId="0" fontId="0" fillId="0" borderId="34" xfId="0" applyFont="1" applyBorder="1" applyAlignment="1">
      <alignment vertical="top"/>
    </xf>
    <xf numFmtId="0" fontId="32" fillId="0" borderId="55" xfId="0" applyFont="1" applyBorder="1" applyAlignment="1">
      <alignment wrapText="1"/>
    </xf>
    <xf numFmtId="3" fontId="34" fillId="0" borderId="0" xfId="0" applyNumberFormat="1" applyFont="1" applyAlignment="1">
      <alignment horizontal="center" vertical="top" wrapText="1"/>
    </xf>
    <xf numFmtId="0" fontId="33" fillId="0" borderId="13" xfId="0" applyFont="1" applyBorder="1" applyAlignment="1">
      <alignment horizontal="right" vertical="center" wrapText="1"/>
    </xf>
    <xf numFmtId="0" fontId="32" fillId="9" borderId="77" xfId="0" applyFont="1" applyFill="1" applyBorder="1" applyAlignment="1">
      <alignment vertical="center" wrapText="1"/>
    </xf>
    <xf numFmtId="0" fontId="33" fillId="0" borderId="14" xfId="0" applyFont="1" applyBorder="1" applyAlignment="1">
      <alignment horizontal="right" vertical="center" wrapText="1"/>
    </xf>
    <xf numFmtId="0" fontId="60" fillId="0" borderId="0" xfId="0" applyFont="1" applyAlignment="1">
      <alignment vertical="top"/>
    </xf>
    <xf numFmtId="3" fontId="33" fillId="0" borderId="13" xfId="0" applyNumberFormat="1" applyFont="1" applyBorder="1" applyAlignment="1">
      <alignment horizontal="right" wrapText="1"/>
    </xf>
    <xf numFmtId="3" fontId="33" fillId="0" borderId="14" xfId="0" applyNumberFormat="1" applyFont="1" applyBorder="1" applyAlignment="1">
      <alignment horizontal="right" wrapText="1"/>
    </xf>
    <xf numFmtId="0" fontId="54" fillId="0" borderId="0" xfId="0" applyFont="1" applyAlignment="1">
      <alignment horizontal="center" wrapText="1"/>
    </xf>
    <xf numFmtId="3" fontId="33" fillId="0" borderId="81" xfId="0" applyNumberFormat="1" applyFont="1" applyBorder="1" applyAlignment="1">
      <alignment horizontal="right" wrapText="1"/>
    </xf>
    <xf numFmtId="0" fontId="32" fillId="0" borderId="82" xfId="0" applyFont="1" applyBorder="1" applyAlignment="1">
      <alignment vertical="top"/>
    </xf>
    <xf numFmtId="0" fontId="33" fillId="0" borderId="83" xfId="0" applyFont="1" applyBorder="1" applyAlignment="1">
      <alignment horizontal="center" vertical="top"/>
    </xf>
    <xf numFmtId="0" fontId="29" fillId="7" borderId="34" xfId="0" applyFont="1" applyFill="1" applyBorder="1" applyAlignment="1">
      <alignment horizontal="center" wrapText="1"/>
    </xf>
    <xf numFmtId="3" fontId="33" fillId="0" borderId="68" xfId="0" applyNumberFormat="1" applyFont="1" applyBorder="1" applyAlignment="1">
      <alignment horizontal="right" vertical="center" wrapText="1"/>
    </xf>
    <xf numFmtId="0" fontId="29" fillId="7" borderId="84" xfId="0" applyFont="1" applyFill="1" applyBorder="1" applyAlignment="1">
      <alignment horizontal="center" vertical="center"/>
    </xf>
    <xf numFmtId="0" fontId="29" fillId="7" borderId="24" xfId="0" applyFont="1" applyFill="1" applyBorder="1" applyAlignment="1">
      <alignment horizontal="center" vertical="center"/>
    </xf>
    <xf numFmtId="0" fontId="29" fillId="7" borderId="25" xfId="0" applyFont="1" applyFill="1" applyBorder="1" applyAlignment="1">
      <alignment horizontal="center" vertical="center"/>
    </xf>
    <xf numFmtId="0" fontId="29" fillId="7" borderId="26" xfId="0" applyFont="1" applyFill="1" applyBorder="1" applyAlignment="1">
      <alignment horizontal="center" vertical="center"/>
    </xf>
    <xf numFmtId="3" fontId="33" fillId="0" borderId="87" xfId="0" applyNumberFormat="1" applyFont="1" applyBorder="1" applyAlignment="1">
      <alignment horizontal="right" vertical="center" wrapText="1"/>
    </xf>
    <xf numFmtId="0" fontId="29" fillId="7" borderId="88" xfId="0" applyFont="1" applyFill="1" applyBorder="1" applyAlignment="1">
      <alignment horizontal="center" vertical="center"/>
    </xf>
    <xf numFmtId="3" fontId="33" fillId="0" borderId="89" xfId="0" applyNumberFormat="1" applyFont="1" applyBorder="1" applyAlignment="1">
      <alignment horizontal="right" vertical="center" wrapText="1"/>
    </xf>
    <xf numFmtId="0" fontId="29" fillId="0" borderId="90" xfId="0" applyFont="1" applyBorder="1" applyAlignment="1">
      <alignment horizontal="left" vertical="center"/>
    </xf>
    <xf numFmtId="3" fontId="33" fillId="0" borderId="91" xfId="0" applyNumberFormat="1" applyFont="1" applyBorder="1" applyAlignment="1">
      <alignment horizontal="right" vertical="center" wrapText="1"/>
    </xf>
    <xf numFmtId="0" fontId="0" fillId="0" borderId="27" xfId="0" applyFont="1" applyBorder="1" applyAlignment="1">
      <alignment horizontal="right" vertical="center"/>
    </xf>
    <xf numFmtId="0" fontId="65" fillId="0" borderId="0" xfId="0" applyFont="1" applyAlignment="1">
      <alignment horizontal="left" vertical="top" wrapText="1"/>
    </xf>
    <xf numFmtId="0" fontId="0" fillId="0" borderId="28" xfId="0" applyFont="1" applyBorder="1" applyAlignment="1">
      <alignment horizontal="right" vertical="center"/>
    </xf>
    <xf numFmtId="0" fontId="65" fillId="0" borderId="0" xfId="0" applyFont="1" applyAlignment="1">
      <alignment vertical="top"/>
    </xf>
    <xf numFmtId="166" fontId="0" fillId="0" borderId="28" xfId="0" applyNumberFormat="1" applyFont="1" applyBorder="1" applyAlignment="1">
      <alignment horizontal="right" vertical="center"/>
    </xf>
    <xf numFmtId="0" fontId="65" fillId="0" borderId="0" xfId="0" applyFont="1"/>
    <xf numFmtId="166" fontId="0" fillId="0" borderId="29" xfId="0" applyNumberFormat="1" applyFont="1" applyBorder="1" applyAlignment="1">
      <alignment horizontal="right" vertical="center"/>
    </xf>
    <xf numFmtId="37" fontId="29" fillId="0" borderId="82" xfId="0" applyNumberFormat="1" applyFont="1" applyBorder="1" applyAlignment="1">
      <alignment horizontal="right" vertical="center"/>
    </xf>
    <xf numFmtId="0" fontId="29" fillId="9" borderId="16" xfId="0" applyFont="1" applyFill="1" applyBorder="1" applyAlignment="1">
      <alignment horizontal="left" vertical="center"/>
    </xf>
    <xf numFmtId="0" fontId="0" fillId="9" borderId="17" xfId="0" applyFont="1" applyFill="1" applyBorder="1" applyAlignment="1">
      <alignment horizontal="right" vertical="center"/>
    </xf>
    <xf numFmtId="0" fontId="0" fillId="9" borderId="18" xfId="0" applyFont="1" applyFill="1" applyBorder="1" applyAlignment="1">
      <alignment horizontal="right" vertical="center"/>
    </xf>
    <xf numFmtId="0" fontId="29" fillId="7" borderId="93" xfId="0" applyFont="1" applyFill="1" applyBorder="1" applyAlignment="1">
      <alignment horizontal="center" vertical="center" wrapText="1"/>
    </xf>
    <xf numFmtId="166" fontId="0" fillId="9" borderId="18" xfId="0" applyNumberFormat="1" applyFont="1" applyFill="1" applyBorder="1" applyAlignment="1">
      <alignment horizontal="right" vertical="center"/>
    </xf>
    <xf numFmtId="0" fontId="29" fillId="7" borderId="53" xfId="0" applyFont="1" applyFill="1" applyBorder="1" applyAlignment="1">
      <alignment horizontal="center" vertical="center" wrapText="1"/>
    </xf>
    <xf numFmtId="166" fontId="0" fillId="9" borderId="19" xfId="0" applyNumberFormat="1" applyFont="1" applyFill="1" applyBorder="1" applyAlignment="1">
      <alignment horizontal="right" vertical="center"/>
    </xf>
    <xf numFmtId="0" fontId="29" fillId="7" borderId="59" xfId="0" applyFont="1" applyFill="1" applyBorder="1" applyAlignment="1">
      <alignment horizontal="center" vertical="center" wrapText="1"/>
    </xf>
    <xf numFmtId="37" fontId="29" fillId="9" borderId="50" xfId="0" applyNumberFormat="1" applyFont="1" applyFill="1" applyBorder="1" applyAlignment="1">
      <alignment horizontal="right" vertical="center"/>
    </xf>
    <xf numFmtId="0" fontId="29" fillId="0" borderId="16" xfId="0" applyFont="1" applyBorder="1" applyAlignment="1">
      <alignment horizontal="left" vertical="center"/>
    </xf>
    <xf numFmtId="167" fontId="33" fillId="0" borderId="13" xfId="0" applyNumberFormat="1" applyFont="1" applyBorder="1" applyAlignment="1">
      <alignment horizontal="right" vertical="center" wrapText="1"/>
    </xf>
    <xf numFmtId="0" fontId="0" fillId="0" borderId="17" xfId="0" applyFont="1" applyBorder="1" applyAlignment="1">
      <alignment horizontal="right" vertical="center"/>
    </xf>
    <xf numFmtId="167" fontId="33" fillId="0" borderId="14" xfId="0" applyNumberFormat="1" applyFont="1" applyBorder="1" applyAlignment="1">
      <alignment horizontal="right" vertical="center" wrapText="1"/>
    </xf>
    <xf numFmtId="0" fontId="0" fillId="0" borderId="18" xfId="0" applyFont="1" applyBorder="1" applyAlignment="1">
      <alignment horizontal="right" vertical="center"/>
    </xf>
    <xf numFmtId="166" fontId="0" fillId="0" borderId="18" xfId="0" applyNumberFormat="1" applyFont="1" applyBorder="1" applyAlignment="1">
      <alignment horizontal="right" vertical="center"/>
    </xf>
    <xf numFmtId="0" fontId="32" fillId="8" borderId="55" xfId="0" applyFont="1" applyFill="1" applyBorder="1" applyAlignment="1">
      <alignment wrapText="1"/>
    </xf>
    <xf numFmtId="3" fontId="33" fillId="0" borderId="13" xfId="0" applyNumberFormat="1" applyFont="1" applyBorder="1" applyAlignment="1">
      <alignment horizontal="right" vertical="top" wrapText="1"/>
    </xf>
    <xf numFmtId="166" fontId="33" fillId="0" borderId="28" xfId="0" applyNumberFormat="1" applyFont="1" applyBorder="1" applyAlignment="1">
      <alignment horizontal="center" vertical="top"/>
    </xf>
    <xf numFmtId="166" fontId="33" fillId="0" borderId="95" xfId="0" applyNumberFormat="1" applyFont="1" applyBorder="1" applyAlignment="1">
      <alignment horizontal="center" vertical="top"/>
    </xf>
    <xf numFmtId="0" fontId="29" fillId="9" borderId="66" xfId="0" applyFont="1" applyFill="1" applyBorder="1" applyAlignment="1">
      <alignment wrapText="1"/>
    </xf>
    <xf numFmtId="3" fontId="33" fillId="9" borderId="17" xfId="0" applyNumberFormat="1" applyFont="1" applyFill="1" applyBorder="1" applyAlignment="1">
      <alignment horizontal="right" wrapText="1"/>
    </xf>
    <xf numFmtId="0" fontId="32" fillId="9" borderId="66" xfId="0" applyFont="1" applyFill="1" applyBorder="1" applyAlignment="1">
      <alignment wrapText="1"/>
    </xf>
    <xf numFmtId="0" fontId="33" fillId="9" borderId="17" xfId="0" applyFont="1" applyFill="1" applyBorder="1" applyAlignment="1">
      <alignment horizontal="right" vertical="center" wrapText="1"/>
    </xf>
    <xf numFmtId="0" fontId="33" fillId="0" borderId="14" xfId="0" applyFont="1" applyBorder="1" applyAlignment="1">
      <alignment horizontal="right" wrapText="1"/>
    </xf>
    <xf numFmtId="3" fontId="33" fillId="0" borderId="57" xfId="0" applyNumberFormat="1" applyFont="1" applyBorder="1" applyAlignment="1">
      <alignment horizontal="right" wrapText="1"/>
    </xf>
    <xf numFmtId="0" fontId="33" fillId="0" borderId="57" xfId="0" applyFont="1" applyBorder="1" applyAlignment="1">
      <alignment horizontal="right" vertical="center" wrapText="1"/>
    </xf>
    <xf numFmtId="10" fontId="33" fillId="9" borderId="51" xfId="0" applyNumberFormat="1" applyFont="1" applyFill="1" applyBorder="1" applyAlignment="1">
      <alignment horizontal="right" wrapText="1"/>
    </xf>
    <xf numFmtId="0" fontId="44" fillId="4" borderId="0" xfId="0" applyFont="1" applyFill="1" applyBorder="1" applyAlignment="1">
      <alignment vertical="top"/>
    </xf>
    <xf numFmtId="0" fontId="44" fillId="4" borderId="34" xfId="0" applyFont="1" applyFill="1" applyBorder="1" applyAlignment="1">
      <alignment vertical="top"/>
    </xf>
    <xf numFmtId="166" fontId="33" fillId="9" borderId="51" xfId="0" applyNumberFormat="1" applyFont="1" applyFill="1" applyBorder="1" applyAlignment="1">
      <alignment horizontal="center" vertical="top"/>
    </xf>
    <xf numFmtId="10" fontId="33" fillId="9" borderId="18" xfId="0" applyNumberFormat="1" applyFont="1" applyFill="1" applyBorder="1" applyAlignment="1">
      <alignment horizontal="right" wrapText="1"/>
    </xf>
    <xf numFmtId="164" fontId="29" fillId="0" borderId="98" xfId="0" applyNumberFormat="1" applyFont="1" applyBorder="1" applyAlignment="1">
      <alignment horizontal="center" vertical="center"/>
    </xf>
    <xf numFmtId="0" fontId="33" fillId="9" borderId="18" xfId="0" applyFont="1" applyFill="1" applyBorder="1" applyAlignment="1">
      <alignment horizontal="right" vertical="center" wrapText="1"/>
    </xf>
    <xf numFmtId="10" fontId="33" fillId="9" borderId="19" xfId="0" applyNumberFormat="1" applyFont="1" applyFill="1" applyBorder="1" applyAlignment="1">
      <alignment horizontal="right" wrapText="1"/>
    </xf>
    <xf numFmtId="0" fontId="32" fillId="0" borderId="77" xfId="0" applyFont="1" applyBorder="1" applyAlignment="1">
      <alignment vertical="center" wrapText="1"/>
    </xf>
    <xf numFmtId="0" fontId="45" fillId="0" borderId="0" xfId="0" applyFont="1" applyAlignment="1">
      <alignment horizontal="center"/>
    </xf>
    <xf numFmtId="0" fontId="29" fillId="7" borderId="9" xfId="0" applyFont="1" applyFill="1" applyBorder="1" applyAlignment="1">
      <alignment horizontal="center"/>
    </xf>
    <xf numFmtId="0" fontId="32" fillId="0" borderId="66" xfId="0" applyFont="1" applyBorder="1" applyAlignment="1">
      <alignment wrapText="1"/>
    </xf>
    <xf numFmtId="0" fontId="29" fillId="7" borderId="11" xfId="0" applyFont="1" applyFill="1" applyBorder="1" applyAlignment="1">
      <alignment horizontal="center"/>
    </xf>
    <xf numFmtId="0" fontId="33" fillId="0" borderId="17" xfId="0" applyFont="1" applyBorder="1" applyAlignment="1">
      <alignment horizontal="right" vertical="center" wrapText="1"/>
    </xf>
    <xf numFmtId="0" fontId="33" fillId="0" borderId="18" xfId="0" applyFont="1" applyBorder="1" applyAlignment="1">
      <alignment horizontal="right" vertical="center" wrapText="1"/>
    </xf>
    <xf numFmtId="3" fontId="33" fillId="9" borderId="18" xfId="0" applyNumberFormat="1" applyFont="1" applyFill="1" applyBorder="1" applyAlignment="1">
      <alignment horizontal="right" wrapText="1"/>
    </xf>
    <xf numFmtId="3" fontId="33" fillId="9" borderId="99" xfId="0" applyNumberFormat="1" applyFont="1" applyFill="1" applyBorder="1" applyAlignment="1">
      <alignment horizontal="right" wrapText="1"/>
    </xf>
    <xf numFmtId="166" fontId="0" fillId="0" borderId="19" xfId="0" applyNumberFormat="1" applyFont="1" applyBorder="1" applyAlignment="1">
      <alignment horizontal="right" vertical="center"/>
    </xf>
    <xf numFmtId="37" fontId="29" fillId="0" borderId="50" xfId="0" applyNumberFormat="1" applyFont="1" applyBorder="1" applyAlignment="1">
      <alignment horizontal="right" vertical="center"/>
    </xf>
    <xf numFmtId="167" fontId="33" fillId="0" borderId="57" xfId="0" applyNumberFormat="1" applyFont="1" applyBorder="1" applyAlignment="1">
      <alignment horizontal="right" vertical="center" wrapText="1"/>
    </xf>
    <xf numFmtId="0" fontId="29" fillId="0" borderId="20" xfId="0" applyFont="1" applyBorder="1" applyAlignment="1">
      <alignment horizontal="left" vertical="center"/>
    </xf>
    <xf numFmtId="167" fontId="53" fillId="0" borderId="0" xfId="0" applyNumberFormat="1" applyFont="1" applyAlignment="1">
      <alignment horizontal="center" vertical="top" wrapText="1"/>
    </xf>
    <xf numFmtId="0" fontId="0" fillId="0" borderId="21" xfId="0" applyFont="1" applyBorder="1" applyAlignment="1">
      <alignment horizontal="right" vertical="center"/>
    </xf>
    <xf numFmtId="0" fontId="0" fillId="0" borderId="22" xfId="0" applyFont="1" applyBorder="1" applyAlignment="1">
      <alignment horizontal="right" vertical="center"/>
    </xf>
    <xf numFmtId="166" fontId="0" fillId="0" borderId="22" xfId="0" applyNumberFormat="1" applyFont="1" applyBorder="1" applyAlignment="1">
      <alignment horizontal="right" vertical="center"/>
    </xf>
    <xf numFmtId="166" fontId="0" fillId="0" borderId="23" xfId="0" applyNumberFormat="1" applyFont="1" applyBorder="1" applyAlignment="1">
      <alignment horizontal="right" vertical="center"/>
    </xf>
    <xf numFmtId="3" fontId="45" fillId="0" borderId="0" xfId="0" applyNumberFormat="1" applyFont="1" applyAlignment="1">
      <alignment horizontal="center"/>
    </xf>
    <xf numFmtId="37" fontId="29" fillId="0" borderId="100" xfId="0" applyNumberFormat="1" applyFont="1" applyBorder="1" applyAlignment="1">
      <alignment horizontal="right" vertical="center"/>
    </xf>
    <xf numFmtId="167" fontId="33" fillId="9" borderId="17" xfId="0" applyNumberFormat="1" applyFont="1" applyFill="1" applyBorder="1" applyAlignment="1">
      <alignment horizontal="right" vertical="center" wrapText="1"/>
    </xf>
    <xf numFmtId="3" fontId="33" fillId="9" borderId="17" xfId="0" applyNumberFormat="1" applyFont="1" applyFill="1" applyBorder="1" applyAlignment="1">
      <alignment horizontal="right" vertical="top" wrapText="1"/>
    </xf>
    <xf numFmtId="0" fontId="29" fillId="7" borderId="85" xfId="0" applyFont="1" applyFill="1" applyBorder="1" applyAlignment="1">
      <alignment vertical="center" wrapText="1"/>
    </xf>
    <xf numFmtId="3" fontId="33" fillId="9" borderId="68" xfId="0" applyNumberFormat="1" applyFont="1" applyFill="1" applyBorder="1" applyAlignment="1">
      <alignment horizontal="right" wrapText="1"/>
    </xf>
    <xf numFmtId="3" fontId="29" fillId="7" borderId="87" xfId="0" applyNumberFormat="1" applyFont="1" applyFill="1" applyBorder="1" applyAlignment="1">
      <alignment horizontal="right" vertical="center" wrapText="1"/>
    </xf>
    <xf numFmtId="0" fontId="29" fillId="0" borderId="66" xfId="0" applyFont="1" applyBorder="1" applyAlignment="1">
      <alignment wrapText="1"/>
    </xf>
    <xf numFmtId="3" fontId="33" fillId="0" borderId="17" xfId="0" applyNumberFormat="1" applyFont="1" applyBorder="1" applyAlignment="1">
      <alignment horizontal="right" wrapText="1"/>
    </xf>
    <xf numFmtId="0" fontId="33" fillId="0" borderId="68" xfId="0" applyFont="1" applyBorder="1" applyAlignment="1">
      <alignment horizontal="right" vertical="center" wrapText="1"/>
    </xf>
    <xf numFmtId="0" fontId="29" fillId="7" borderId="101" xfId="0" applyFont="1" applyFill="1" applyBorder="1" applyAlignment="1">
      <alignment horizontal="center"/>
    </xf>
    <xf numFmtId="3" fontId="29" fillId="7" borderId="89" xfId="0" applyNumberFormat="1" applyFont="1" applyFill="1" applyBorder="1" applyAlignment="1">
      <alignment horizontal="right" vertical="center" wrapText="1"/>
    </xf>
    <xf numFmtId="0" fontId="29" fillId="7" borderId="102" xfId="0" applyFont="1" applyFill="1" applyBorder="1" applyAlignment="1">
      <alignment horizontal="center"/>
    </xf>
    <xf numFmtId="3" fontId="29" fillId="7" borderId="89" xfId="0" applyNumberFormat="1" applyFont="1" applyFill="1" applyBorder="1" applyAlignment="1">
      <alignment horizontal="right" vertical="center"/>
    </xf>
    <xf numFmtId="0" fontId="29" fillId="7" borderId="103" xfId="0" applyFont="1" applyFill="1" applyBorder="1" applyAlignment="1">
      <alignment horizontal="center"/>
    </xf>
    <xf numFmtId="0" fontId="29" fillId="7" borderId="104" xfId="0" applyFont="1" applyFill="1" applyBorder="1" applyAlignment="1">
      <alignment horizontal="center"/>
    </xf>
    <xf numFmtId="3" fontId="29" fillId="7" borderId="91" xfId="0" applyNumberFormat="1" applyFont="1" applyFill="1" applyBorder="1" applyAlignment="1">
      <alignment horizontal="right" vertical="center" wrapText="1"/>
    </xf>
    <xf numFmtId="0" fontId="29" fillId="7" borderId="76" xfId="0" applyFont="1" applyFill="1" applyBorder="1" applyAlignment="1">
      <alignment horizontal="center"/>
    </xf>
    <xf numFmtId="3" fontId="12" fillId="0" borderId="0" xfId="0" applyNumberFormat="1" applyFont="1" applyAlignment="1">
      <alignment horizontal="center" wrapText="1"/>
    </xf>
    <xf numFmtId="0" fontId="29" fillId="0" borderId="12" xfId="0" applyFont="1" applyBorder="1" applyAlignment="1">
      <alignment horizontal="center" wrapText="1"/>
    </xf>
    <xf numFmtId="0" fontId="58" fillId="0" borderId="0" xfId="0" applyFont="1" applyAlignment="1">
      <alignment horizontal="center" wrapText="1"/>
    </xf>
    <xf numFmtId="3" fontId="0" fillId="0" borderId="13" xfId="0" applyNumberFormat="1" applyFont="1" applyBorder="1" applyAlignment="1">
      <alignment horizontal="right"/>
    </xf>
    <xf numFmtId="0" fontId="32" fillId="0" borderId="0" xfId="0" applyFont="1" applyAlignment="1">
      <alignment vertical="center" wrapText="1"/>
    </xf>
    <xf numFmtId="3" fontId="0" fillId="0" borderId="15" xfId="0" applyNumberFormat="1" applyFont="1" applyBorder="1" applyAlignment="1">
      <alignment horizontal="right"/>
    </xf>
    <xf numFmtId="3" fontId="32" fillId="0" borderId="0" xfId="0" applyNumberFormat="1" applyFont="1" applyAlignment="1">
      <alignment horizontal="right" vertical="center" wrapText="1"/>
    </xf>
    <xf numFmtId="3" fontId="0" fillId="0" borderId="56" xfId="0" applyNumberFormat="1" applyFont="1" applyBorder="1" applyAlignment="1">
      <alignment horizontal="right"/>
    </xf>
    <xf numFmtId="3" fontId="32" fillId="0" borderId="0" xfId="0" applyNumberFormat="1" applyFont="1" applyAlignment="1">
      <alignment horizontal="right" vertical="center"/>
    </xf>
    <xf numFmtId="3" fontId="0" fillId="0" borderId="105" xfId="0" applyNumberFormat="1" applyFont="1" applyBorder="1" applyAlignment="1">
      <alignment horizontal="right"/>
    </xf>
    <xf numFmtId="0" fontId="32" fillId="0" borderId="106" xfId="0" applyFont="1" applyBorder="1" applyAlignment="1">
      <alignment wrapText="1"/>
    </xf>
    <xf numFmtId="0" fontId="33" fillId="0" borderId="107" xfId="0" applyFont="1" applyBorder="1" applyAlignment="1">
      <alignment horizontal="right" vertical="center" wrapText="1"/>
    </xf>
    <xf numFmtId="0" fontId="67" fillId="7" borderId="1" xfId="0" applyFont="1" applyFill="1" applyBorder="1" applyAlignment="1">
      <alignment vertical="center"/>
    </xf>
    <xf numFmtId="0" fontId="67" fillId="7" borderId="108" xfId="0" applyFont="1" applyFill="1" applyBorder="1" applyAlignment="1">
      <alignment horizontal="center" vertical="center" wrapText="1"/>
    </xf>
    <xf numFmtId="0" fontId="33" fillId="9" borderId="17" xfId="0" applyFont="1" applyFill="1" applyBorder="1" applyAlignment="1">
      <alignment horizontal="right" wrapText="1"/>
    </xf>
    <xf numFmtId="0" fontId="67" fillId="7" borderId="3" xfId="0" applyFont="1" applyFill="1" applyBorder="1" applyAlignment="1">
      <alignment horizontal="center" vertical="center" wrapText="1"/>
    </xf>
    <xf numFmtId="0" fontId="33" fillId="9" borderId="18" xfId="0" applyFont="1" applyFill="1" applyBorder="1" applyAlignment="1">
      <alignment horizontal="right" wrapText="1"/>
    </xf>
    <xf numFmtId="0" fontId="0" fillId="0" borderId="12" xfId="0" applyFont="1" applyBorder="1"/>
    <xf numFmtId="0" fontId="33" fillId="0" borderId="17" xfId="0" applyFont="1" applyBorder="1" applyAlignment="1">
      <alignment horizontal="right" wrapText="1"/>
    </xf>
    <xf numFmtId="0" fontId="0" fillId="0" borderId="60" xfId="0" applyFont="1" applyBorder="1"/>
    <xf numFmtId="0" fontId="33" fillId="0" borderId="18" xfId="0" applyFont="1" applyBorder="1" applyAlignment="1">
      <alignment horizontal="right" wrapText="1"/>
    </xf>
    <xf numFmtId="0" fontId="33" fillId="0" borderId="68" xfId="0" applyFont="1" applyBorder="1" applyAlignment="1">
      <alignment horizontal="right" wrapText="1"/>
    </xf>
    <xf numFmtId="10" fontId="33" fillId="0" borderId="51" xfId="0" applyNumberFormat="1" applyFont="1" applyBorder="1" applyAlignment="1">
      <alignment horizontal="right" wrapText="1"/>
    </xf>
    <xf numFmtId="0" fontId="29" fillId="7" borderId="109" xfId="0" applyFont="1" applyFill="1" applyBorder="1" applyAlignment="1">
      <alignment horizontal="center" vertical="center"/>
    </xf>
    <xf numFmtId="0" fontId="29" fillId="7" borderId="110" xfId="0" applyFont="1" applyFill="1" applyBorder="1" applyAlignment="1">
      <alignment horizontal="center" vertical="center"/>
    </xf>
    <xf numFmtId="0" fontId="33" fillId="9" borderId="68" xfId="0" applyFont="1" applyFill="1" applyBorder="1" applyAlignment="1">
      <alignment horizontal="right" vertical="center" wrapText="1"/>
    </xf>
    <xf numFmtId="0" fontId="29" fillId="7" borderId="111" xfId="0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top" wrapText="1"/>
    </xf>
    <xf numFmtId="0" fontId="29" fillId="0" borderId="90" xfId="0" applyFont="1" applyBorder="1" applyAlignment="1">
      <alignment vertical="top"/>
    </xf>
    <xf numFmtId="0" fontId="32" fillId="7" borderId="85" xfId="0" applyFont="1" applyFill="1" applyBorder="1" applyAlignment="1">
      <alignment vertical="center" wrapText="1"/>
    </xf>
    <xf numFmtId="166" fontId="0" fillId="0" borderId="13" xfId="0" applyNumberFormat="1" applyFont="1" applyBorder="1" applyAlignment="1">
      <alignment horizontal="right" vertical="top"/>
    </xf>
    <xf numFmtId="0" fontId="20" fillId="7" borderId="87" xfId="0" applyFont="1" applyFill="1" applyBorder="1" applyAlignment="1">
      <alignment horizontal="right" vertical="center" wrapText="1"/>
    </xf>
    <xf numFmtId="166" fontId="0" fillId="0" borderId="56" xfId="0" applyNumberFormat="1" applyFont="1" applyBorder="1" applyAlignment="1">
      <alignment horizontal="right" vertical="top"/>
    </xf>
    <xf numFmtId="0" fontId="20" fillId="7" borderId="89" xfId="0" applyFont="1" applyFill="1" applyBorder="1" applyAlignment="1">
      <alignment horizontal="right" vertical="center" wrapText="1"/>
    </xf>
    <xf numFmtId="166" fontId="0" fillId="0" borderId="14" xfId="0" applyNumberFormat="1" applyFont="1" applyBorder="1" applyAlignment="1">
      <alignment horizontal="right" vertical="top"/>
    </xf>
    <xf numFmtId="0" fontId="20" fillId="7" borderId="91" xfId="0" applyFont="1" applyFill="1" applyBorder="1" applyAlignment="1">
      <alignment horizontal="right" vertical="center" wrapText="1"/>
    </xf>
    <xf numFmtId="166" fontId="32" fillId="0" borderId="112" xfId="0" applyNumberFormat="1" applyFont="1" applyBorder="1" applyAlignment="1">
      <alignment horizontal="center" vertical="top"/>
    </xf>
    <xf numFmtId="0" fontId="32" fillId="0" borderId="0" xfId="0" applyFont="1" applyAlignment="1">
      <alignment horizontal="right" vertical="center" wrapText="1"/>
    </xf>
    <xf numFmtId="0" fontId="33" fillId="0" borderId="46" xfId="0" applyFont="1" applyBorder="1" applyAlignment="1">
      <alignment horizontal="right" vertical="center" wrapText="1"/>
    </xf>
    <xf numFmtId="0" fontId="33" fillId="0" borderId="113" xfId="0" applyFont="1" applyBorder="1" applyAlignment="1">
      <alignment horizontal="right" vertical="center" wrapText="1"/>
    </xf>
    <xf numFmtId="0" fontId="20" fillId="7" borderId="114" xfId="0" applyFont="1" applyFill="1" applyBorder="1" applyAlignment="1">
      <alignment horizontal="center" vertical="center"/>
    </xf>
    <xf numFmtId="166" fontId="0" fillId="0" borderId="105" xfId="0" applyNumberFormat="1" applyFont="1" applyBorder="1" applyAlignment="1">
      <alignment horizontal="right" vertical="top"/>
    </xf>
    <xf numFmtId="166" fontId="29" fillId="0" borderId="60" xfId="0" applyNumberFormat="1" applyFont="1" applyBorder="1" applyAlignment="1">
      <alignment horizontal="right" vertical="top"/>
    </xf>
    <xf numFmtId="10" fontId="33" fillId="0" borderId="18" xfId="0" applyNumberFormat="1" applyFont="1" applyBorder="1" applyAlignment="1">
      <alignment horizontal="right" wrapText="1"/>
    </xf>
    <xf numFmtId="0" fontId="29" fillId="9" borderId="16" xfId="0" applyFont="1" applyFill="1" applyBorder="1" applyAlignment="1">
      <alignment vertical="top"/>
    </xf>
    <xf numFmtId="10" fontId="33" fillId="0" borderId="19" xfId="0" applyNumberFormat="1" applyFont="1" applyBorder="1" applyAlignment="1">
      <alignment horizontal="right" wrapText="1"/>
    </xf>
    <xf numFmtId="166" fontId="0" fillId="9" borderId="17" xfId="0" applyNumberFormat="1" applyFont="1" applyFill="1" applyBorder="1" applyAlignment="1">
      <alignment horizontal="right" vertical="top"/>
    </xf>
    <xf numFmtId="0" fontId="65" fillId="0" borderId="0" xfId="0" applyFont="1" applyAlignment="1">
      <alignment horizontal="left" wrapText="1"/>
    </xf>
    <xf numFmtId="166" fontId="0" fillId="9" borderId="51" xfId="0" applyNumberFormat="1" applyFont="1" applyFill="1" applyBorder="1" applyAlignment="1">
      <alignment horizontal="right" vertical="top"/>
    </xf>
    <xf numFmtId="0" fontId="54" fillId="0" borderId="0" xfId="0" applyFont="1"/>
    <xf numFmtId="166" fontId="0" fillId="9" borderId="18" xfId="0" applyNumberFormat="1" applyFont="1" applyFill="1" applyBorder="1" applyAlignment="1">
      <alignment horizontal="right" vertical="top"/>
    </xf>
    <xf numFmtId="166" fontId="0" fillId="9" borderId="63" xfId="0" applyNumberFormat="1" applyFont="1" applyFill="1" applyBorder="1" applyAlignment="1">
      <alignment horizontal="right" vertical="top"/>
    </xf>
    <xf numFmtId="166" fontId="29" fillId="9" borderId="77" xfId="0" applyNumberFormat="1" applyFont="1" applyFill="1" applyBorder="1" applyAlignment="1">
      <alignment horizontal="right" vertical="top"/>
    </xf>
    <xf numFmtId="0" fontId="29" fillId="7" borderId="115" xfId="0" applyFont="1" applyFill="1" applyBorder="1" applyAlignment="1">
      <alignment horizontal="center" wrapText="1"/>
    </xf>
    <xf numFmtId="0" fontId="29" fillId="0" borderId="16" xfId="0" applyFont="1" applyBorder="1" applyAlignment="1">
      <alignment vertical="top"/>
    </xf>
    <xf numFmtId="0" fontId="29" fillId="0" borderId="116" xfId="0" applyFont="1" applyBorder="1" applyAlignment="1">
      <alignment horizontal="center" vertical="center"/>
    </xf>
    <xf numFmtId="166" fontId="0" fillId="0" borderId="17" xfId="0" applyNumberFormat="1" applyFont="1" applyBorder="1" applyAlignment="1">
      <alignment horizontal="right" vertical="top"/>
    </xf>
    <xf numFmtId="10" fontId="33" fillId="9" borderId="51" xfId="0" applyNumberFormat="1" applyFont="1" applyFill="1" applyBorder="1" applyAlignment="1">
      <alignment horizontal="center" wrapText="1"/>
    </xf>
    <xf numFmtId="0" fontId="33" fillId="9" borderId="68" xfId="0" applyFont="1" applyFill="1" applyBorder="1" applyAlignment="1">
      <alignment horizontal="right" wrapText="1"/>
    </xf>
    <xf numFmtId="10" fontId="33" fillId="0" borderId="51" xfId="0" applyNumberFormat="1" applyFont="1" applyBorder="1" applyAlignment="1">
      <alignment horizontal="center" wrapText="1"/>
    </xf>
    <xf numFmtId="3" fontId="33" fillId="0" borderId="18" xfId="0" applyNumberFormat="1" applyFont="1" applyBorder="1" applyAlignment="1">
      <alignment horizontal="right" wrapText="1"/>
    </xf>
    <xf numFmtId="10" fontId="33" fillId="0" borderId="18" xfId="0" applyNumberFormat="1" applyFont="1" applyBorder="1" applyAlignment="1">
      <alignment horizontal="center" wrapText="1"/>
    </xf>
    <xf numFmtId="3" fontId="33" fillId="0" borderId="68" xfId="0" applyNumberFormat="1" applyFont="1" applyBorder="1" applyAlignment="1">
      <alignment horizontal="right" wrapText="1"/>
    </xf>
    <xf numFmtId="10" fontId="33" fillId="0" borderId="19" xfId="0" applyNumberFormat="1" applyFont="1" applyBorder="1" applyAlignment="1">
      <alignment horizontal="center" wrapText="1"/>
    </xf>
    <xf numFmtId="166" fontId="0" fillId="0" borderId="117" xfId="0" applyNumberFormat="1" applyFont="1" applyBorder="1" applyAlignment="1">
      <alignment horizontal="center"/>
    </xf>
    <xf numFmtId="0" fontId="33" fillId="0" borderId="107" xfId="0" applyFont="1" applyBorder="1" applyAlignment="1">
      <alignment horizontal="right" wrapText="1"/>
    </xf>
    <xf numFmtId="166" fontId="0" fillId="0" borderId="60" xfId="0" applyNumberFormat="1" applyFont="1" applyBorder="1" applyAlignment="1">
      <alignment horizontal="center"/>
    </xf>
    <xf numFmtId="0" fontId="29" fillId="7" borderId="118" xfId="0" applyFont="1" applyFill="1" applyBorder="1" applyAlignment="1">
      <alignment vertical="center"/>
    </xf>
    <xf numFmtId="166" fontId="0" fillId="0" borderId="119" xfId="0" applyNumberFormat="1" applyFont="1" applyBorder="1" applyAlignment="1">
      <alignment horizontal="center"/>
    </xf>
    <xf numFmtId="10" fontId="29" fillId="7" borderId="120" xfId="0" applyNumberFormat="1" applyFont="1" applyFill="1" applyBorder="1" applyAlignment="1">
      <alignment horizontal="right" vertical="center" wrapText="1"/>
    </xf>
    <xf numFmtId="0" fontId="0" fillId="0" borderId="16" xfId="0" applyFont="1" applyBorder="1"/>
    <xf numFmtId="10" fontId="29" fillId="7" borderId="22" xfId="0" applyNumberFormat="1" applyFont="1" applyFill="1" applyBorder="1" applyAlignment="1">
      <alignment horizontal="right" vertical="center" wrapText="1"/>
    </xf>
    <xf numFmtId="0" fontId="0" fillId="0" borderId="77" xfId="0" applyFont="1" applyBorder="1"/>
    <xf numFmtId="10" fontId="29" fillId="7" borderId="23" xfId="0" applyNumberFormat="1" applyFont="1" applyFill="1" applyBorder="1" applyAlignment="1">
      <alignment horizontal="right" vertical="center" wrapText="1"/>
    </xf>
    <xf numFmtId="3" fontId="29" fillId="0" borderId="0" xfId="0" applyNumberFormat="1" applyFont="1" applyAlignment="1">
      <alignment horizontal="center" vertical="center"/>
    </xf>
    <xf numFmtId="3" fontId="0" fillId="0" borderId="57" xfId="0" applyNumberFormat="1" applyFont="1" applyBorder="1" applyAlignment="1">
      <alignment horizontal="right"/>
    </xf>
    <xf numFmtId="0" fontId="29" fillId="9" borderId="16" xfId="0" applyFont="1" applyFill="1" applyBorder="1" applyAlignment="1">
      <alignment horizontal="center" wrapText="1"/>
    </xf>
    <xf numFmtId="3" fontId="0" fillId="9" borderId="17" xfId="0" applyNumberFormat="1" applyFont="1" applyFill="1" applyBorder="1" applyAlignment="1">
      <alignment horizontal="right"/>
    </xf>
    <xf numFmtId="3" fontId="0" fillId="9" borderId="19" xfId="0" applyNumberFormat="1" applyFont="1" applyFill="1" applyBorder="1" applyAlignment="1">
      <alignment horizontal="right"/>
    </xf>
    <xf numFmtId="3" fontId="0" fillId="9" borderId="51" xfId="0" applyNumberFormat="1" applyFont="1" applyFill="1" applyBorder="1" applyAlignment="1">
      <alignment horizontal="right"/>
    </xf>
    <xf numFmtId="0" fontId="69" fillId="0" borderId="0" xfId="0" applyFont="1"/>
    <xf numFmtId="3" fontId="0" fillId="9" borderId="63" xfId="0" applyNumberFormat="1" applyFont="1" applyFill="1" applyBorder="1" applyAlignment="1">
      <alignment horizontal="right"/>
    </xf>
    <xf numFmtId="0" fontId="32" fillId="8" borderId="66" xfId="0" applyFont="1" applyFill="1" applyBorder="1" applyAlignment="1">
      <alignment wrapText="1"/>
    </xf>
    <xf numFmtId="3" fontId="33" fillId="0" borderId="17" xfId="0" applyNumberFormat="1" applyFont="1" applyBorder="1" applyAlignment="1">
      <alignment horizontal="right" vertical="top" wrapText="1"/>
    </xf>
    <xf numFmtId="167" fontId="33" fillId="9" borderId="18" xfId="0" applyNumberFormat="1" applyFont="1" applyFill="1" applyBorder="1" applyAlignment="1">
      <alignment horizontal="right" vertical="center" wrapText="1"/>
    </xf>
    <xf numFmtId="0" fontId="29" fillId="7" borderId="121" xfId="0" applyFont="1" applyFill="1" applyBorder="1" applyAlignment="1">
      <alignment vertical="center"/>
    </xf>
    <xf numFmtId="3" fontId="12" fillId="0" borderId="0" xfId="0" applyNumberFormat="1" applyFont="1" applyAlignment="1">
      <alignment horizontal="center" vertical="center" wrapText="1"/>
    </xf>
    <xf numFmtId="167" fontId="33" fillId="9" borderId="68" xfId="0" applyNumberFormat="1" applyFont="1" applyFill="1" applyBorder="1" applyAlignment="1">
      <alignment horizontal="right" vertical="center" wrapText="1"/>
    </xf>
    <xf numFmtId="37" fontId="29" fillId="7" borderId="122" xfId="0" applyNumberFormat="1" applyFont="1" applyFill="1" applyBorder="1" applyAlignment="1">
      <alignment horizontal="right" vertical="center"/>
    </xf>
    <xf numFmtId="37" fontId="29" fillId="7" borderId="72" xfId="0" applyNumberFormat="1" applyFont="1" applyFill="1" applyBorder="1" applyAlignment="1">
      <alignment horizontal="right" vertical="center"/>
    </xf>
    <xf numFmtId="167" fontId="33" fillId="0" borderId="17" xfId="0" applyNumberFormat="1" applyFont="1" applyBorder="1" applyAlignment="1">
      <alignment horizontal="right" vertical="center" wrapText="1"/>
    </xf>
    <xf numFmtId="37" fontId="29" fillId="7" borderId="123" xfId="0" applyNumberFormat="1" applyFont="1" applyFill="1" applyBorder="1" applyAlignment="1">
      <alignment horizontal="right" vertical="center"/>
    </xf>
    <xf numFmtId="167" fontId="33" fillId="0" borderId="18" xfId="0" applyNumberFormat="1" applyFont="1" applyBorder="1" applyAlignment="1">
      <alignment horizontal="right" vertical="center" wrapText="1"/>
    </xf>
    <xf numFmtId="37" fontId="29" fillId="7" borderId="8" xfId="0" applyNumberFormat="1" applyFont="1" applyFill="1" applyBorder="1" applyAlignment="1">
      <alignment horizontal="right" vertical="center"/>
    </xf>
    <xf numFmtId="167" fontId="33" fillId="0" borderId="68" xfId="0" applyNumberFormat="1" applyFont="1" applyBorder="1" applyAlignment="1">
      <alignment horizontal="right" vertical="center" wrapText="1"/>
    </xf>
    <xf numFmtId="3" fontId="0" fillId="9" borderId="68" xfId="0" applyNumberFormat="1" applyFont="1" applyFill="1" applyBorder="1" applyAlignment="1">
      <alignment horizontal="right"/>
    </xf>
    <xf numFmtId="0" fontId="0" fillId="0" borderId="0" xfId="0" applyFont="1" applyAlignment="1">
      <alignment horizontal="left"/>
    </xf>
    <xf numFmtId="0" fontId="32" fillId="0" borderId="0" xfId="0" applyFont="1" applyAlignment="1">
      <alignment wrapText="1"/>
    </xf>
    <xf numFmtId="3" fontId="33" fillId="0" borderId="99" xfId="0" applyNumberFormat="1" applyFont="1" applyBorder="1" applyAlignment="1">
      <alignment horizontal="right" wrapText="1"/>
    </xf>
    <xf numFmtId="0" fontId="70" fillId="0" borderId="0" xfId="0" applyFont="1" applyAlignment="1">
      <alignment vertical="top"/>
    </xf>
    <xf numFmtId="3" fontId="32" fillId="7" borderId="87" xfId="0" applyNumberFormat="1" applyFont="1" applyFill="1" applyBorder="1" applyAlignment="1">
      <alignment horizontal="right" vertical="center" wrapText="1"/>
    </xf>
    <xf numFmtId="3" fontId="32" fillId="7" borderId="89" xfId="0" applyNumberFormat="1" applyFont="1" applyFill="1" applyBorder="1" applyAlignment="1">
      <alignment horizontal="right" vertical="center" wrapText="1"/>
    </xf>
    <xf numFmtId="166" fontId="0" fillId="0" borderId="67" xfId="0" applyNumberFormat="1" applyFont="1" applyBorder="1" applyAlignment="1">
      <alignment horizontal="center"/>
    </xf>
    <xf numFmtId="166" fontId="0" fillId="0" borderId="77" xfId="0" applyNumberFormat="1" applyFont="1" applyBorder="1" applyAlignment="1">
      <alignment horizontal="center"/>
    </xf>
    <xf numFmtId="166" fontId="0" fillId="0" borderId="50" xfId="0" applyNumberFormat="1" applyFont="1" applyBorder="1" applyAlignment="1">
      <alignment horizontal="center"/>
    </xf>
    <xf numFmtId="0" fontId="33" fillId="0" borderId="46" xfId="0" applyFont="1" applyBorder="1" applyAlignment="1">
      <alignment horizontal="right" wrapText="1"/>
    </xf>
    <xf numFmtId="0" fontId="0" fillId="0" borderId="67" xfId="0" applyFont="1" applyBorder="1" applyAlignment="1">
      <alignment horizontal="center"/>
    </xf>
    <xf numFmtId="0" fontId="33" fillId="0" borderId="113" xfId="0" applyFont="1" applyBorder="1" applyAlignment="1">
      <alignment horizontal="right" wrapText="1"/>
    </xf>
    <xf numFmtId="0" fontId="0" fillId="0" borderId="77" xfId="0" applyFont="1" applyBorder="1" applyAlignment="1">
      <alignment horizontal="center"/>
    </xf>
    <xf numFmtId="0" fontId="0" fillId="0" borderId="50" xfId="0" applyFont="1" applyBorder="1" applyAlignment="1">
      <alignment horizontal="center"/>
    </xf>
    <xf numFmtId="166" fontId="0" fillId="0" borderId="51" xfId="0" applyNumberFormat="1" applyFont="1" applyBorder="1" applyAlignment="1">
      <alignment horizontal="right" vertical="top"/>
    </xf>
    <xf numFmtId="166" fontId="0" fillId="0" borderId="18" xfId="0" applyNumberFormat="1" applyFont="1" applyBorder="1" applyAlignment="1">
      <alignment horizontal="right" vertical="top"/>
    </xf>
    <xf numFmtId="3" fontId="20" fillId="0" borderId="114" xfId="0" applyNumberFormat="1" applyFont="1" applyBorder="1" applyAlignment="1">
      <alignment horizontal="center" vertical="center"/>
    </xf>
    <xf numFmtId="166" fontId="0" fillId="0" borderId="63" xfId="0" applyNumberFormat="1" applyFont="1" applyBorder="1" applyAlignment="1">
      <alignment horizontal="right" vertical="top"/>
    </xf>
    <xf numFmtId="3" fontId="20" fillId="0" borderId="124" xfId="0" applyNumberFormat="1" applyFont="1" applyBorder="1" applyAlignment="1">
      <alignment horizontal="center" vertical="center"/>
    </xf>
    <xf numFmtId="3" fontId="20" fillId="0" borderId="125" xfId="0" applyNumberFormat="1" applyFont="1" applyBorder="1" applyAlignment="1">
      <alignment horizontal="center" vertical="center"/>
    </xf>
    <xf numFmtId="166" fontId="29" fillId="0" borderId="77" xfId="0" applyNumberFormat="1" applyFont="1" applyBorder="1" applyAlignment="1">
      <alignment horizontal="right" vertical="top"/>
    </xf>
    <xf numFmtId="3" fontId="20" fillId="0" borderId="126" xfId="0" applyNumberFormat="1" applyFont="1" applyBorder="1" applyAlignment="1">
      <alignment horizontal="center" vertical="center"/>
    </xf>
    <xf numFmtId="166" fontId="20" fillId="7" borderId="124" xfId="0" applyNumberFormat="1" applyFont="1" applyFill="1" applyBorder="1" applyAlignment="1">
      <alignment horizontal="center" vertical="center"/>
    </xf>
    <xf numFmtId="3" fontId="33" fillId="0" borderId="107" xfId="0" applyNumberFormat="1" applyFont="1" applyBorder="1" applyAlignment="1">
      <alignment horizontal="right" wrapText="1"/>
    </xf>
    <xf numFmtId="3" fontId="20" fillId="7" borderId="124" xfId="0" applyNumberFormat="1" applyFont="1" applyFill="1" applyBorder="1" applyAlignment="1">
      <alignment horizontal="center" vertical="center"/>
    </xf>
    <xf numFmtId="3" fontId="33" fillId="0" borderId="46" xfId="0" applyNumberFormat="1" applyFont="1" applyBorder="1" applyAlignment="1">
      <alignment horizontal="right" wrapText="1"/>
    </xf>
    <xf numFmtId="0" fontId="29" fillId="0" borderId="127" xfId="0" applyFont="1" applyBorder="1" applyAlignment="1">
      <alignment vertical="top"/>
    </xf>
    <xf numFmtId="3" fontId="33" fillId="0" borderId="113" xfId="0" applyNumberFormat="1" applyFont="1" applyBorder="1" applyAlignment="1">
      <alignment horizontal="right" wrapText="1"/>
    </xf>
    <xf numFmtId="166" fontId="0" fillId="0" borderId="21" xfId="0" applyNumberFormat="1" applyFont="1" applyBorder="1" applyAlignment="1">
      <alignment horizontal="right" vertical="top"/>
    </xf>
    <xf numFmtId="166" fontId="0" fillId="0" borderId="120" xfId="0" applyNumberFormat="1" applyFont="1" applyBorder="1" applyAlignment="1">
      <alignment horizontal="right" vertical="top"/>
    </xf>
    <xf numFmtId="0" fontId="20" fillId="7" borderId="87" xfId="0" applyFont="1" applyFill="1" applyBorder="1" applyAlignment="1">
      <alignment horizontal="right" vertical="center" wrapText="1"/>
    </xf>
    <xf numFmtId="0" fontId="20" fillId="7" borderId="89" xfId="0" applyFont="1" applyFill="1" applyBorder="1" applyAlignment="1">
      <alignment horizontal="right" vertical="center" wrapText="1"/>
    </xf>
    <xf numFmtId="165" fontId="33" fillId="9" borderId="87" xfId="0" applyNumberFormat="1" applyFont="1" applyFill="1" applyBorder="1" applyAlignment="1">
      <alignment horizontal="right" vertical="center" wrapText="1"/>
    </xf>
    <xf numFmtId="3" fontId="32" fillId="7" borderId="128" xfId="0" applyNumberFormat="1" applyFont="1" applyFill="1" applyBorder="1" applyAlignment="1">
      <alignment horizontal="right" vertical="center" wrapText="1"/>
    </xf>
    <xf numFmtId="0" fontId="20" fillId="0" borderId="129" xfId="0" applyFont="1" applyBorder="1" applyAlignment="1">
      <alignment horizontal="center" vertical="center"/>
    </xf>
    <xf numFmtId="3" fontId="29" fillId="0" borderId="130" xfId="0" applyNumberFormat="1" applyFont="1" applyBorder="1" applyAlignment="1">
      <alignment horizontal="center" vertical="center"/>
    </xf>
    <xf numFmtId="3" fontId="29" fillId="0" borderId="124" xfId="0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3" fontId="33" fillId="0" borderId="107" xfId="0" applyNumberFormat="1" applyFont="1" applyBorder="1" applyAlignment="1">
      <alignment horizontal="right" vertical="center" wrapText="1"/>
    </xf>
    <xf numFmtId="3" fontId="33" fillId="0" borderId="46" xfId="0" applyNumberFormat="1" applyFont="1" applyBorder="1" applyAlignment="1">
      <alignment horizontal="right" vertical="center" wrapText="1"/>
    </xf>
    <xf numFmtId="3" fontId="33" fillId="0" borderId="113" xfId="0" applyNumberFormat="1" applyFont="1" applyBorder="1" applyAlignment="1">
      <alignment horizontal="right" vertical="center" wrapText="1"/>
    </xf>
    <xf numFmtId="0" fontId="73" fillId="5" borderId="0" xfId="0" applyFont="1" applyFill="1" applyBorder="1" applyAlignment="1">
      <alignment horizontal="center" wrapText="1"/>
    </xf>
    <xf numFmtId="0" fontId="29" fillId="0" borderId="16" xfId="0" applyFont="1" applyBorder="1" applyAlignment="1">
      <alignment horizontal="center" wrapText="1"/>
    </xf>
    <xf numFmtId="3" fontId="0" fillId="0" borderId="17" xfId="0" applyNumberFormat="1" applyFont="1" applyBorder="1" applyAlignment="1">
      <alignment horizontal="right"/>
    </xf>
    <xf numFmtId="3" fontId="20" fillId="0" borderId="131" xfId="0" applyNumberFormat="1" applyFont="1" applyBorder="1" applyAlignment="1">
      <alignment horizontal="center" vertical="center"/>
    </xf>
    <xf numFmtId="3" fontId="0" fillId="0" borderId="19" xfId="0" applyNumberFormat="1" applyFont="1" applyBorder="1" applyAlignment="1">
      <alignment horizontal="right"/>
    </xf>
    <xf numFmtId="3" fontId="0" fillId="0" borderId="51" xfId="0" applyNumberFormat="1" applyFont="1" applyBorder="1" applyAlignment="1">
      <alignment horizontal="right"/>
    </xf>
    <xf numFmtId="0" fontId="74" fillId="5" borderId="0" xfId="0" applyFont="1" applyFill="1" applyBorder="1" applyAlignment="1">
      <alignment horizontal="center" vertical="center" wrapText="1"/>
    </xf>
    <xf numFmtId="3" fontId="0" fillId="0" borderId="63" xfId="0" applyNumberFormat="1" applyFont="1" applyBorder="1" applyAlignment="1">
      <alignment horizontal="right"/>
    </xf>
    <xf numFmtId="0" fontId="20" fillId="0" borderId="116" xfId="0" applyFont="1" applyBorder="1" applyAlignment="1">
      <alignment horizontal="center" vertical="center"/>
    </xf>
    <xf numFmtId="3" fontId="0" fillId="0" borderId="68" xfId="0" applyNumberFormat="1" applyFont="1" applyBorder="1" applyAlignment="1">
      <alignment horizontal="right"/>
    </xf>
    <xf numFmtId="3" fontId="29" fillId="0" borderId="114" xfId="0" applyNumberFormat="1" applyFont="1" applyBorder="1" applyAlignment="1">
      <alignment horizontal="center" vertical="center"/>
    </xf>
    <xf numFmtId="0" fontId="32" fillId="8" borderId="106" xfId="0" applyFont="1" applyFill="1" applyBorder="1" applyAlignment="1">
      <alignment wrapText="1"/>
    </xf>
    <xf numFmtId="3" fontId="33" fillId="0" borderId="107" xfId="0" applyNumberFormat="1" applyFont="1" applyBorder="1" applyAlignment="1">
      <alignment horizontal="right" vertical="top" wrapText="1"/>
    </xf>
    <xf numFmtId="0" fontId="29" fillId="0" borderId="20" xfId="0" applyFont="1" applyBorder="1" applyAlignment="1">
      <alignment horizontal="center" wrapText="1"/>
    </xf>
    <xf numFmtId="3" fontId="0" fillId="0" borderId="21" xfId="0" applyNumberFormat="1" applyFont="1" applyBorder="1" applyAlignment="1">
      <alignment horizontal="right"/>
    </xf>
    <xf numFmtId="0" fontId="74" fillId="5" borderId="0" xfId="0" applyFont="1" applyFill="1" applyBorder="1" applyAlignment="1">
      <alignment horizontal="center"/>
    </xf>
    <xf numFmtId="3" fontId="0" fillId="0" borderId="23" xfId="0" applyNumberFormat="1" applyFont="1" applyBorder="1" applyAlignment="1">
      <alignment horizontal="right"/>
    </xf>
    <xf numFmtId="0" fontId="75" fillId="0" borderId="0" xfId="0" applyFont="1"/>
    <xf numFmtId="3" fontId="0" fillId="0" borderId="120" xfId="0" applyNumberFormat="1" applyFont="1" applyBorder="1" applyAlignment="1">
      <alignment horizontal="right"/>
    </xf>
    <xf numFmtId="3" fontId="0" fillId="0" borderId="132" xfId="0" applyNumberFormat="1" applyFont="1" applyBorder="1" applyAlignment="1">
      <alignment horizontal="right"/>
    </xf>
    <xf numFmtId="3" fontId="29" fillId="0" borderId="44" xfId="0" applyNumberFormat="1" applyFont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3" fontId="0" fillId="0" borderId="133" xfId="0" applyNumberFormat="1" applyFont="1" applyBorder="1" applyAlignment="1">
      <alignment horizontal="right"/>
    </xf>
    <xf numFmtId="0" fontId="32" fillId="7" borderId="52" xfId="0" applyFont="1" applyFill="1" applyBorder="1" applyAlignment="1">
      <alignment horizontal="center" vertical="center"/>
    </xf>
    <xf numFmtId="0" fontId="29" fillId="4" borderId="6" xfId="0" applyFont="1" applyFill="1" applyBorder="1" applyAlignment="1">
      <alignment horizontal="center" vertical="center" wrapText="1"/>
    </xf>
    <xf numFmtId="0" fontId="32" fillId="7" borderId="53" xfId="0" applyFont="1" applyFill="1" applyBorder="1" applyAlignment="1">
      <alignment horizontal="center" vertical="center"/>
    </xf>
    <xf numFmtId="3" fontId="29" fillId="4" borderId="71" xfId="0" applyNumberFormat="1" applyFont="1" applyFill="1" applyBorder="1" applyAlignment="1">
      <alignment horizontal="right" vertical="center"/>
    </xf>
    <xf numFmtId="3" fontId="29" fillId="0" borderId="131" xfId="0" applyNumberFormat="1" applyFont="1" applyBorder="1" applyAlignment="1">
      <alignment horizontal="center" vertical="center"/>
    </xf>
    <xf numFmtId="0" fontId="76" fillId="0" borderId="0" xfId="0" applyFont="1"/>
    <xf numFmtId="165" fontId="33" fillId="9" borderId="89" xfId="0" applyNumberFormat="1" applyFont="1" applyFill="1" applyBorder="1" applyAlignment="1">
      <alignment horizontal="right" vertical="center" wrapText="1"/>
    </xf>
    <xf numFmtId="0" fontId="32" fillId="7" borderId="59" xfId="0" applyFont="1" applyFill="1" applyBorder="1" applyAlignment="1">
      <alignment horizontal="center" vertical="center"/>
    </xf>
    <xf numFmtId="3" fontId="55" fillId="0" borderId="0" xfId="0" applyNumberFormat="1" applyFont="1" applyAlignment="1">
      <alignment horizontal="center" vertical="center" wrapText="1"/>
    </xf>
    <xf numFmtId="165" fontId="33" fillId="9" borderId="91" xfId="0" applyNumberFormat="1" applyFont="1" applyFill="1" applyBorder="1" applyAlignment="1">
      <alignment horizontal="right" vertical="center" wrapText="1"/>
    </xf>
    <xf numFmtId="0" fontId="20" fillId="7" borderId="91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 vertical="center"/>
    </xf>
    <xf numFmtId="0" fontId="32" fillId="7" borderId="134" xfId="0" applyFont="1" applyFill="1" applyBorder="1" applyAlignment="1">
      <alignment horizontal="center" vertical="center"/>
    </xf>
    <xf numFmtId="166" fontId="0" fillId="0" borderId="22" xfId="0" applyNumberFormat="1" applyFont="1" applyBorder="1" applyAlignment="1">
      <alignment horizontal="right" vertical="top"/>
    </xf>
    <xf numFmtId="166" fontId="20" fillId="7" borderId="125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3" fontId="20" fillId="7" borderId="135" xfId="0" applyNumberFormat="1" applyFont="1" applyFill="1" applyBorder="1" applyAlignment="1">
      <alignment horizontal="center" vertical="center"/>
    </xf>
    <xf numFmtId="165" fontId="33" fillId="0" borderId="13" xfId="0" applyNumberFormat="1" applyFont="1" applyBorder="1" applyAlignment="1">
      <alignment horizontal="right" wrapText="1"/>
    </xf>
    <xf numFmtId="166" fontId="0" fillId="0" borderId="132" xfId="0" applyNumberFormat="1" applyFont="1" applyBorder="1" applyAlignment="1">
      <alignment horizontal="right" vertical="top"/>
    </xf>
    <xf numFmtId="165" fontId="33" fillId="0" borderId="14" xfId="0" applyNumberFormat="1" applyFont="1" applyBorder="1" applyAlignment="1">
      <alignment horizontal="right" wrapText="1"/>
    </xf>
    <xf numFmtId="166" fontId="29" fillId="0" borderId="118" xfId="0" applyNumberFormat="1" applyFont="1" applyBorder="1" applyAlignment="1">
      <alignment horizontal="right" vertical="top"/>
    </xf>
    <xf numFmtId="165" fontId="33" fillId="0" borderId="57" xfId="0" applyNumberFormat="1" applyFont="1" applyBorder="1" applyAlignment="1">
      <alignment horizontal="right" wrapText="1"/>
    </xf>
    <xf numFmtId="0" fontId="29" fillId="7" borderId="109" xfId="0" applyFont="1" applyFill="1" applyBorder="1" applyAlignment="1">
      <alignment vertical="center"/>
    </xf>
    <xf numFmtId="0" fontId="34" fillId="0" borderId="0" xfId="0" applyFont="1" applyAlignment="1">
      <alignment horizontal="center" wrapText="1"/>
    </xf>
    <xf numFmtId="37" fontId="29" fillId="7" borderId="110" xfId="0" applyNumberFormat="1" applyFont="1" applyFill="1" applyBorder="1" applyAlignment="1">
      <alignment horizontal="right" vertical="center"/>
    </xf>
    <xf numFmtId="37" fontId="29" fillId="7" borderId="25" xfId="0" applyNumberFormat="1" applyFont="1" applyFill="1" applyBorder="1" applyAlignment="1">
      <alignment horizontal="right" vertical="center"/>
    </xf>
    <xf numFmtId="0" fontId="32" fillId="7" borderId="54" xfId="0" applyFont="1" applyFill="1" applyBorder="1" applyAlignment="1">
      <alignment horizontal="center" vertical="center"/>
    </xf>
    <xf numFmtId="0" fontId="32" fillId="7" borderId="136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75" fillId="0" borderId="0" xfId="0" applyFont="1" applyAlignment="1">
      <alignment wrapText="1"/>
    </xf>
    <xf numFmtId="165" fontId="33" fillId="0" borderId="13" xfId="0" applyNumberFormat="1" applyFont="1" applyBorder="1" applyAlignment="1">
      <alignment horizontal="right"/>
    </xf>
    <xf numFmtId="0" fontId="75" fillId="0" borderId="0" xfId="0" applyFont="1" applyAlignment="1">
      <alignment horizontal="center" wrapText="1"/>
    </xf>
    <xf numFmtId="165" fontId="33" fillId="0" borderId="14" xfId="0" applyNumberFormat="1" applyFont="1" applyBorder="1" applyAlignment="1">
      <alignment horizontal="right"/>
    </xf>
    <xf numFmtId="165" fontId="33" fillId="0" borderId="57" xfId="0" applyNumberFormat="1" applyFont="1" applyBorder="1" applyAlignment="1">
      <alignment horizontal="right"/>
    </xf>
    <xf numFmtId="3" fontId="29" fillId="4" borderId="123" xfId="0" applyNumberFormat="1" applyFont="1" applyFill="1" applyBorder="1" applyAlignment="1">
      <alignment horizontal="right" vertical="center"/>
    </xf>
    <xf numFmtId="165" fontId="33" fillId="0" borderId="81" xfId="0" applyNumberFormat="1" applyFont="1" applyBorder="1" applyAlignment="1">
      <alignment horizontal="right" wrapText="1"/>
    </xf>
    <xf numFmtId="3" fontId="29" fillId="4" borderId="122" xfId="0" applyNumberFormat="1" applyFont="1" applyFill="1" applyBorder="1" applyAlignment="1">
      <alignment horizontal="right" vertical="center"/>
    </xf>
    <xf numFmtId="165" fontId="33" fillId="9" borderId="17" xfId="0" applyNumberFormat="1" applyFont="1" applyFill="1" applyBorder="1" applyAlignment="1">
      <alignment horizontal="right" wrapText="1"/>
    </xf>
    <xf numFmtId="165" fontId="33" fillId="9" borderId="18" xfId="0" applyNumberFormat="1" applyFont="1" applyFill="1" applyBorder="1" applyAlignment="1">
      <alignment horizontal="right" wrapText="1"/>
    </xf>
    <xf numFmtId="3" fontId="29" fillId="4" borderId="73" xfId="0" applyNumberFormat="1" applyFont="1" applyFill="1" applyBorder="1" applyAlignment="1">
      <alignment horizontal="right" vertical="center"/>
    </xf>
    <xf numFmtId="165" fontId="33" fillId="0" borderId="13" xfId="0" applyNumberFormat="1" applyFont="1" applyBorder="1" applyAlignment="1">
      <alignment horizontal="right" vertical="center" wrapText="1"/>
    </xf>
    <xf numFmtId="3" fontId="29" fillId="4" borderId="115" xfId="0" applyNumberFormat="1" applyFont="1" applyFill="1" applyBorder="1" applyAlignment="1">
      <alignment horizontal="right" vertical="center"/>
    </xf>
    <xf numFmtId="165" fontId="33" fillId="0" borderId="14" xfId="0" applyNumberFormat="1" applyFont="1" applyBorder="1" applyAlignment="1">
      <alignment horizontal="right" vertical="center" wrapText="1"/>
    </xf>
    <xf numFmtId="0" fontId="29" fillId="4" borderId="138" xfId="0" applyFont="1" applyFill="1" applyBorder="1" applyAlignment="1">
      <alignment horizontal="center" vertical="center" wrapText="1"/>
    </xf>
    <xf numFmtId="165" fontId="33" fillId="0" borderId="57" xfId="0" applyNumberFormat="1" applyFont="1" applyBorder="1" applyAlignment="1">
      <alignment horizontal="right" vertical="center" wrapText="1"/>
    </xf>
    <xf numFmtId="165" fontId="33" fillId="9" borderId="17" xfId="0" applyNumberFormat="1" applyFont="1" applyFill="1" applyBorder="1" applyAlignment="1">
      <alignment horizontal="right" vertical="center" wrapText="1"/>
    </xf>
    <xf numFmtId="165" fontId="33" fillId="9" borderId="18" xfId="0" applyNumberFormat="1" applyFont="1" applyFill="1" applyBorder="1" applyAlignment="1">
      <alignment horizontal="right" vertical="center" wrapText="1"/>
    </xf>
    <xf numFmtId="165" fontId="33" fillId="9" borderId="68" xfId="0" applyNumberFormat="1" applyFont="1" applyFill="1" applyBorder="1" applyAlignment="1">
      <alignment horizontal="right" wrapText="1"/>
    </xf>
    <xf numFmtId="165" fontId="33" fillId="9" borderId="68" xfId="0" applyNumberFormat="1" applyFont="1" applyFill="1" applyBorder="1" applyAlignment="1">
      <alignment horizontal="right" vertical="center" wrapText="1"/>
    </xf>
    <xf numFmtId="165" fontId="33" fillId="0" borderId="17" xfId="0" applyNumberFormat="1" applyFont="1" applyBorder="1" applyAlignment="1">
      <alignment horizontal="right" wrapText="1"/>
    </xf>
    <xf numFmtId="165" fontId="33" fillId="0" borderId="17" xfId="0" applyNumberFormat="1" applyFont="1" applyBorder="1" applyAlignment="1">
      <alignment horizontal="right" vertical="center" wrapText="1"/>
    </xf>
    <xf numFmtId="165" fontId="0" fillId="0" borderId="0" xfId="0" applyNumberFormat="1" applyFont="1" applyAlignment="1">
      <alignment horizontal="center"/>
    </xf>
    <xf numFmtId="165" fontId="29" fillId="0" borderId="0" xfId="0" applyNumberFormat="1" applyFont="1" applyAlignment="1">
      <alignment horizontal="center"/>
    </xf>
    <xf numFmtId="165" fontId="33" fillId="0" borderId="18" xfId="0" applyNumberFormat="1" applyFont="1" applyBorder="1" applyAlignment="1">
      <alignment horizontal="right" wrapText="1"/>
    </xf>
    <xf numFmtId="165" fontId="33" fillId="9" borderId="17" xfId="0" applyNumberFormat="1" applyFont="1" applyFill="1" applyBorder="1" applyAlignment="1">
      <alignment horizontal="right"/>
    </xf>
    <xf numFmtId="165" fontId="76" fillId="0" borderId="18" xfId="0" applyNumberFormat="1" applyFont="1" applyBorder="1" applyAlignment="1">
      <alignment horizontal="right" wrapText="1"/>
    </xf>
    <xf numFmtId="165" fontId="33" fillId="9" borderId="18" xfId="0" applyNumberFormat="1" applyFont="1" applyFill="1" applyBorder="1" applyAlignment="1">
      <alignment horizontal="right"/>
    </xf>
    <xf numFmtId="165" fontId="33" fillId="0" borderId="18" xfId="0" applyNumberFormat="1" applyFont="1" applyBorder="1" applyAlignment="1">
      <alignment horizontal="center" wrapText="1"/>
    </xf>
    <xf numFmtId="165" fontId="76" fillId="9" borderId="18" xfId="0" applyNumberFormat="1" applyFont="1" applyFill="1" applyBorder="1" applyAlignment="1">
      <alignment horizontal="right"/>
    </xf>
    <xf numFmtId="37" fontId="29" fillId="7" borderId="111" xfId="0" applyNumberFormat="1" applyFont="1" applyFill="1" applyBorder="1" applyAlignment="1">
      <alignment horizontal="right" vertical="center"/>
    </xf>
    <xf numFmtId="165" fontId="33" fillId="0" borderId="68" xfId="0" applyNumberFormat="1" applyFont="1" applyBorder="1" applyAlignment="1">
      <alignment horizontal="right" wrapText="1"/>
    </xf>
    <xf numFmtId="37" fontId="29" fillId="7" borderId="109" xfId="0" applyNumberFormat="1" applyFont="1" applyFill="1" applyBorder="1" applyAlignment="1">
      <alignment horizontal="right" vertical="center"/>
    </xf>
    <xf numFmtId="165" fontId="41" fillId="9" borderId="17" xfId="0" applyNumberFormat="1" applyFont="1" applyFill="1" applyBorder="1" applyAlignment="1">
      <alignment horizontal="right" wrapText="1"/>
    </xf>
    <xf numFmtId="0" fontId="77" fillId="0" borderId="0" xfId="0" applyFont="1" applyAlignment="1">
      <alignment vertical="center"/>
    </xf>
    <xf numFmtId="165" fontId="41" fillId="9" borderId="18" xfId="0" applyNumberFormat="1" applyFont="1" applyFill="1" applyBorder="1" applyAlignment="1">
      <alignment horizontal="center" wrapText="1"/>
    </xf>
    <xf numFmtId="0" fontId="77" fillId="0" borderId="0" xfId="0" applyFont="1" applyAlignment="1">
      <alignment vertical="top"/>
    </xf>
    <xf numFmtId="165" fontId="41" fillId="9" borderId="18" xfId="0" applyNumberFormat="1" applyFont="1" applyFill="1" applyBorder="1" applyAlignment="1">
      <alignment horizontal="right" wrapText="1"/>
    </xf>
    <xf numFmtId="165" fontId="33" fillId="9" borderId="18" xfId="0" applyNumberFormat="1" applyFont="1" applyFill="1" applyBorder="1" applyAlignment="1">
      <alignment horizontal="center" wrapText="1"/>
    </xf>
    <xf numFmtId="165" fontId="33" fillId="9" borderId="68" xfId="0" applyNumberFormat="1" applyFont="1" applyFill="1" applyBorder="1" applyAlignment="1">
      <alignment horizontal="right"/>
    </xf>
    <xf numFmtId="165" fontId="41" fillId="0" borderId="18" xfId="0" applyNumberFormat="1" applyFont="1" applyBorder="1" applyAlignment="1">
      <alignment horizontal="right" wrapText="1"/>
    </xf>
    <xf numFmtId="165" fontId="33" fillId="0" borderId="27" xfId="0" applyNumberFormat="1" applyFont="1" applyBorder="1" applyAlignment="1">
      <alignment horizontal="right" vertical="center"/>
    </xf>
    <xf numFmtId="165" fontId="0" fillId="0" borderId="18" xfId="0" applyNumberFormat="1" applyFont="1" applyBorder="1" applyAlignment="1">
      <alignment horizontal="center" wrapText="1"/>
    </xf>
    <xf numFmtId="165" fontId="33" fillId="0" borderId="28" xfId="0" applyNumberFormat="1" applyFont="1" applyBorder="1" applyAlignment="1">
      <alignment horizontal="right" vertical="center"/>
    </xf>
    <xf numFmtId="165" fontId="0" fillId="0" borderId="68" xfId="0" applyNumberFormat="1" applyFont="1" applyBorder="1" applyAlignment="1">
      <alignment horizontal="center" wrapText="1"/>
    </xf>
    <xf numFmtId="165" fontId="33" fillId="0" borderId="18" xfId="0" applyNumberFormat="1" applyFont="1" applyBorder="1" applyAlignment="1">
      <alignment horizontal="right" vertical="center" wrapText="1"/>
    </xf>
    <xf numFmtId="0" fontId="29" fillId="7" borderId="85" xfId="0" applyFont="1" applyFill="1" applyBorder="1" applyAlignment="1">
      <alignment vertical="center"/>
    </xf>
    <xf numFmtId="165" fontId="33" fillId="9" borderId="99" xfId="0" applyNumberFormat="1" applyFont="1" applyFill="1" applyBorder="1" applyAlignment="1">
      <alignment horizontal="right" wrapText="1"/>
    </xf>
    <xf numFmtId="165" fontId="29" fillId="7" borderId="87" xfId="0" applyNumberFormat="1" applyFont="1" applyFill="1" applyBorder="1" applyAlignment="1">
      <alignment horizontal="right" vertical="center" wrapText="1"/>
    </xf>
    <xf numFmtId="165" fontId="41" fillId="0" borderId="18" xfId="0" applyNumberFormat="1" applyFont="1" applyBorder="1" applyAlignment="1">
      <alignment horizontal="right" vertical="center" wrapText="1"/>
    </xf>
    <xf numFmtId="165" fontId="29" fillId="7" borderId="89" xfId="0" applyNumberFormat="1" applyFont="1" applyFill="1" applyBorder="1" applyAlignment="1">
      <alignment horizontal="right" vertical="center" wrapText="1"/>
    </xf>
    <xf numFmtId="165" fontId="33" fillId="0" borderId="68" xfId="0" applyNumberFormat="1" applyFont="1" applyBorder="1" applyAlignment="1">
      <alignment horizontal="right" vertical="center" wrapText="1"/>
    </xf>
    <xf numFmtId="165" fontId="33" fillId="0" borderId="99" xfId="0" applyNumberFormat="1" applyFont="1" applyBorder="1" applyAlignment="1">
      <alignment horizontal="right" wrapText="1"/>
    </xf>
    <xf numFmtId="165" fontId="29" fillId="7" borderId="91" xfId="0" applyNumberFormat="1" applyFont="1" applyFill="1" applyBorder="1" applyAlignment="1">
      <alignment horizontal="right" vertical="center" wrapText="1"/>
    </xf>
    <xf numFmtId="3" fontId="55" fillId="0" borderId="0" xfId="0" applyNumberFormat="1" applyFont="1" applyAlignment="1">
      <alignment horizontal="center" wrapText="1"/>
    </xf>
    <xf numFmtId="0" fontId="32" fillId="7" borderId="85" xfId="0" applyFont="1" applyFill="1" applyBorder="1" applyAlignment="1">
      <alignment vertical="center"/>
    </xf>
    <xf numFmtId="165" fontId="55" fillId="0" borderId="0" xfId="0" applyNumberFormat="1" applyFont="1" applyAlignment="1">
      <alignment horizontal="center" wrapText="1"/>
    </xf>
    <xf numFmtId="165" fontId="32" fillId="7" borderId="87" xfId="0" applyNumberFormat="1" applyFont="1" applyFill="1" applyBorder="1" applyAlignment="1">
      <alignment horizontal="right" vertical="center" wrapText="1"/>
    </xf>
    <xf numFmtId="0" fontId="12" fillId="0" borderId="0" xfId="0" applyFont="1" applyAlignment="1">
      <alignment wrapText="1"/>
    </xf>
    <xf numFmtId="0" fontId="55" fillId="0" borderId="0" xfId="0" applyFont="1" applyAlignment="1">
      <alignment horizontal="center" wrapText="1"/>
    </xf>
    <xf numFmtId="165" fontId="32" fillId="7" borderId="89" xfId="0" applyNumberFormat="1" applyFont="1" applyFill="1" applyBorder="1" applyAlignment="1">
      <alignment horizontal="right" vertical="center" wrapText="1"/>
    </xf>
    <xf numFmtId="165" fontId="33" fillId="0" borderId="141" xfId="0" applyNumberFormat="1" applyFont="1" applyBorder="1" applyAlignment="1">
      <alignment horizontal="right" vertical="center"/>
    </xf>
    <xf numFmtId="165" fontId="33" fillId="0" borderId="17" xfId="0" applyNumberFormat="1" applyFont="1" applyBorder="1" applyAlignment="1">
      <alignment horizontal="right"/>
    </xf>
    <xf numFmtId="165" fontId="34" fillId="0" borderId="0" xfId="0" applyNumberFormat="1" applyFont="1" applyAlignment="1">
      <alignment horizontal="center" wrapText="1"/>
    </xf>
    <xf numFmtId="165" fontId="33" fillId="0" borderId="18" xfId="0" applyNumberFormat="1" applyFont="1" applyBorder="1" applyAlignment="1">
      <alignment horizontal="right"/>
    </xf>
    <xf numFmtId="165" fontId="53" fillId="0" borderId="0" xfId="0" applyNumberFormat="1" applyFont="1" applyAlignment="1">
      <alignment horizontal="center"/>
    </xf>
    <xf numFmtId="165" fontId="33" fillId="0" borderId="68" xfId="0" applyNumberFormat="1" applyFont="1" applyBorder="1" applyAlignment="1">
      <alignment horizontal="right"/>
    </xf>
    <xf numFmtId="165" fontId="0" fillId="0" borderId="0" xfId="0" applyNumberFormat="1" applyFont="1"/>
    <xf numFmtId="9" fontId="29" fillId="7" borderId="87" xfId="0" applyNumberFormat="1" applyFont="1" applyFill="1" applyBorder="1" applyAlignment="1">
      <alignment horizontal="right" vertical="center" wrapText="1"/>
    </xf>
    <xf numFmtId="165" fontId="32" fillId="7" borderId="128" xfId="0" applyNumberFormat="1" applyFont="1" applyFill="1" applyBorder="1" applyAlignment="1">
      <alignment horizontal="right" vertical="center" wrapText="1"/>
    </xf>
    <xf numFmtId="165" fontId="53" fillId="0" borderId="0" xfId="0" applyNumberFormat="1" applyFont="1" applyAlignment="1">
      <alignment horizontal="center" vertical="top" wrapText="1"/>
    </xf>
    <xf numFmtId="9" fontId="29" fillId="7" borderId="89" xfId="0" applyNumberFormat="1" applyFont="1" applyFill="1" applyBorder="1" applyAlignment="1">
      <alignment horizontal="right" vertical="center" wrapText="1"/>
    </xf>
    <xf numFmtId="0" fontId="29" fillId="7" borderId="92" xfId="0" applyFont="1" applyFill="1" applyBorder="1" applyAlignment="1">
      <alignment horizontal="center" vertical="center" wrapText="1"/>
    </xf>
    <xf numFmtId="165" fontId="53" fillId="0" borderId="0" xfId="0" applyNumberFormat="1" applyFont="1" applyAlignment="1">
      <alignment vertical="top" wrapText="1"/>
    </xf>
    <xf numFmtId="0" fontId="32" fillId="7" borderId="32" xfId="0" applyFont="1" applyFill="1" applyBorder="1" applyAlignment="1">
      <alignment horizontal="center" vertical="center"/>
    </xf>
    <xf numFmtId="9" fontId="29" fillId="7" borderId="91" xfId="0" applyNumberFormat="1" applyFont="1" applyFill="1" applyBorder="1" applyAlignment="1">
      <alignment horizontal="right" vertical="center" wrapText="1"/>
    </xf>
    <xf numFmtId="165" fontId="33" fillId="0" borderId="13" xfId="0" applyNumberFormat="1" applyFont="1" applyBorder="1" applyAlignment="1">
      <alignment horizontal="right" vertical="top" wrapText="1"/>
    </xf>
    <xf numFmtId="165" fontId="33" fillId="0" borderId="18" xfId="0" applyNumberFormat="1" applyFont="1" applyBorder="1" applyAlignment="1">
      <alignment horizontal="center" vertical="center" wrapText="1"/>
    </xf>
    <xf numFmtId="0" fontId="69" fillId="0" borderId="0" xfId="0" applyFont="1" applyAlignment="1">
      <alignment vertical="top"/>
    </xf>
    <xf numFmtId="165" fontId="33" fillId="0" borderId="14" xfId="0" applyNumberFormat="1" applyFont="1" applyBorder="1" applyAlignment="1">
      <alignment horizontal="right" vertical="top" wrapText="1"/>
    </xf>
    <xf numFmtId="0" fontId="29" fillId="5" borderId="0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top"/>
    </xf>
    <xf numFmtId="0" fontId="0" fillId="0" borderId="77" xfId="0" applyFont="1" applyBorder="1" applyAlignment="1">
      <alignment vertical="top"/>
    </xf>
    <xf numFmtId="165" fontId="76" fillId="0" borderId="17" xfId="0" applyNumberFormat="1" applyFont="1" applyBorder="1" applyAlignment="1">
      <alignment horizontal="right"/>
    </xf>
    <xf numFmtId="0" fontId="65" fillId="0" borderId="0" xfId="0" applyFont="1" applyAlignment="1">
      <alignment vertical="center" wrapText="1"/>
    </xf>
    <xf numFmtId="0" fontId="0" fillId="0" borderId="67" xfId="0" applyFont="1" applyBorder="1" applyAlignment="1">
      <alignment horizontal="center" vertical="top"/>
    </xf>
    <xf numFmtId="0" fontId="78" fillId="0" borderId="0" xfId="0" applyFont="1"/>
    <xf numFmtId="0" fontId="0" fillId="0" borderId="77" xfId="0" applyFont="1" applyBorder="1" applyAlignment="1">
      <alignment horizontal="center" vertical="top"/>
    </xf>
    <xf numFmtId="0" fontId="78" fillId="8" borderId="0" xfId="0" applyFont="1" applyFill="1" applyBorder="1" applyAlignment="1">
      <alignment horizontal="left" vertical="center"/>
    </xf>
    <xf numFmtId="0" fontId="0" fillId="0" borderId="50" xfId="0" applyFont="1" applyBorder="1" applyAlignment="1">
      <alignment horizontal="center" vertical="top"/>
    </xf>
    <xf numFmtId="165" fontId="0" fillId="0" borderId="13" xfId="0" applyNumberFormat="1" applyFont="1" applyBorder="1" applyAlignment="1">
      <alignment horizontal="center" wrapText="1"/>
    </xf>
    <xf numFmtId="165" fontId="0" fillId="0" borderId="14" xfId="0" applyNumberFormat="1" applyFont="1" applyBorder="1" applyAlignment="1">
      <alignment horizontal="center" wrapText="1"/>
    </xf>
    <xf numFmtId="9" fontId="55" fillId="0" borderId="0" xfId="0" applyNumberFormat="1" applyFont="1" applyAlignment="1">
      <alignment horizontal="center" wrapText="1"/>
    </xf>
    <xf numFmtId="165" fontId="41" fillId="0" borderId="14" xfId="0" applyNumberFormat="1" applyFont="1" applyBorder="1" applyAlignment="1">
      <alignment horizontal="right" wrapText="1"/>
    </xf>
    <xf numFmtId="0" fontId="29" fillId="5" borderId="0" xfId="0" applyFont="1" applyFill="1" applyBorder="1" applyAlignment="1">
      <alignment horizontal="center" vertical="center" wrapText="1"/>
    </xf>
    <xf numFmtId="3" fontId="29" fillId="5" borderId="0" xfId="0" applyNumberFormat="1" applyFont="1" applyFill="1" applyBorder="1" applyAlignment="1">
      <alignment horizontal="center" vertical="center"/>
    </xf>
    <xf numFmtId="0" fontId="32" fillId="0" borderId="66" xfId="0" applyFont="1" applyBorder="1"/>
    <xf numFmtId="0" fontId="0" fillId="0" borderId="0" xfId="0" applyFont="1" applyAlignment="1">
      <alignment wrapText="1"/>
    </xf>
    <xf numFmtId="165" fontId="41" fillId="9" borderId="68" xfId="0" applyNumberFormat="1" applyFont="1" applyFill="1" applyBorder="1" applyAlignment="1">
      <alignment horizontal="center" wrapText="1"/>
    </xf>
    <xf numFmtId="165" fontId="33" fillId="0" borderId="81" xfId="0" applyNumberFormat="1" applyFont="1" applyBorder="1" applyAlignment="1">
      <alignment horizontal="right" vertical="top" wrapText="1"/>
    </xf>
    <xf numFmtId="0" fontId="79" fillId="0" borderId="0" xfId="0" applyFont="1" applyAlignment="1">
      <alignment horizontal="right"/>
    </xf>
    <xf numFmtId="165" fontId="33" fillId="9" borderId="17" xfId="0" applyNumberFormat="1" applyFont="1" applyFill="1" applyBorder="1" applyAlignment="1">
      <alignment horizontal="right" vertical="top" wrapText="1"/>
    </xf>
    <xf numFmtId="0" fontId="79" fillId="0" borderId="0" xfId="0" applyFont="1" applyAlignment="1">
      <alignment horizontal="center"/>
    </xf>
    <xf numFmtId="165" fontId="33" fillId="9" borderId="18" xfId="0" applyNumberFormat="1" applyFont="1" applyFill="1" applyBorder="1" applyAlignment="1">
      <alignment horizontal="right" vertical="top" wrapText="1"/>
    </xf>
    <xf numFmtId="0" fontId="54" fillId="0" borderId="0" xfId="0" applyFont="1" applyAlignment="1">
      <alignment horizontal="left"/>
    </xf>
    <xf numFmtId="165" fontId="33" fillId="9" borderId="99" xfId="0" applyNumberFormat="1" applyFont="1" applyFill="1" applyBorder="1" applyAlignment="1">
      <alignment horizontal="right" vertical="top" wrapText="1"/>
    </xf>
    <xf numFmtId="165" fontId="29" fillId="7" borderId="87" xfId="0" applyNumberFormat="1" applyFont="1" applyFill="1" applyBorder="1" applyAlignment="1">
      <alignment horizontal="right" vertical="center"/>
    </xf>
    <xf numFmtId="165" fontId="33" fillId="0" borderId="17" xfId="0" applyNumberFormat="1" applyFont="1" applyBorder="1" applyAlignment="1">
      <alignment horizontal="right" vertical="top" wrapText="1"/>
    </xf>
    <xf numFmtId="165" fontId="29" fillId="7" borderId="89" xfId="0" applyNumberFormat="1" applyFont="1" applyFill="1" applyBorder="1" applyAlignment="1">
      <alignment horizontal="right" vertical="center"/>
    </xf>
    <xf numFmtId="0" fontId="29" fillId="7" borderId="85" xfId="0" applyFont="1" applyFill="1" applyBorder="1" applyAlignment="1">
      <alignment wrapText="1"/>
    </xf>
    <xf numFmtId="165" fontId="29" fillId="7" borderId="91" xfId="0" applyNumberFormat="1" applyFont="1" applyFill="1" applyBorder="1" applyAlignment="1">
      <alignment horizontal="right" vertical="center"/>
    </xf>
    <xf numFmtId="9" fontId="12" fillId="0" borderId="0" xfId="0" applyNumberFormat="1" applyFont="1" applyAlignment="1">
      <alignment horizontal="center" wrapText="1"/>
    </xf>
    <xf numFmtId="0" fontId="33" fillId="0" borderId="13" xfId="0" applyFont="1" applyBorder="1" applyAlignment="1">
      <alignment horizontal="right" wrapText="1"/>
    </xf>
    <xf numFmtId="0" fontId="29" fillId="7" borderId="143" xfId="0" applyFont="1" applyFill="1" applyBorder="1" applyAlignment="1">
      <alignment horizontal="center"/>
    </xf>
    <xf numFmtId="165" fontId="0" fillId="0" borderId="13" xfId="0" applyNumberFormat="1" applyFont="1" applyBorder="1" applyAlignment="1">
      <alignment horizontal="right"/>
    </xf>
    <xf numFmtId="0" fontId="74" fillId="0" borderId="0" xfId="0" applyFont="1" applyAlignment="1">
      <alignment horizontal="center" vertical="center"/>
    </xf>
    <xf numFmtId="165" fontId="0" fillId="0" borderId="15" xfId="0" applyNumberFormat="1" applyFont="1" applyBorder="1" applyAlignment="1">
      <alignment horizontal="right"/>
    </xf>
    <xf numFmtId="0" fontId="80" fillId="0" borderId="0" xfId="0" applyFont="1"/>
    <xf numFmtId="165" fontId="0" fillId="0" borderId="56" xfId="0" applyNumberFormat="1" applyFont="1" applyBorder="1" applyAlignment="1">
      <alignment horizontal="right"/>
    </xf>
    <xf numFmtId="165" fontId="0" fillId="0" borderId="105" xfId="0" applyNumberFormat="1" applyFont="1" applyBorder="1" applyAlignment="1">
      <alignment horizontal="right"/>
    </xf>
    <xf numFmtId="0" fontId="33" fillId="0" borderId="57" xfId="0" applyFont="1" applyBorder="1" applyAlignment="1">
      <alignment horizontal="right" wrapText="1"/>
    </xf>
    <xf numFmtId="0" fontId="34" fillId="0" borderId="0" xfId="0" applyFont="1" applyAlignment="1">
      <alignment horizontal="center"/>
    </xf>
    <xf numFmtId="165" fontId="33" fillId="0" borderId="18" xfId="0" applyNumberFormat="1" applyFont="1" applyBorder="1" applyAlignment="1">
      <alignment horizontal="right" vertical="top" wrapText="1"/>
    </xf>
    <xf numFmtId="0" fontId="32" fillId="7" borderId="85" xfId="0" applyFont="1" applyFill="1" applyBorder="1" applyAlignment="1">
      <alignment horizontal="center" vertical="center"/>
    </xf>
    <xf numFmtId="165" fontId="33" fillId="0" borderId="99" xfId="0" applyNumberFormat="1" applyFont="1" applyBorder="1" applyAlignment="1">
      <alignment horizontal="right" vertical="top" wrapText="1"/>
    </xf>
    <xf numFmtId="165" fontId="0" fillId="0" borderId="57" xfId="0" applyNumberFormat="1" applyFont="1" applyBorder="1" applyAlignment="1">
      <alignment horizontal="right"/>
    </xf>
    <xf numFmtId="0" fontId="68" fillId="0" borderId="0" xfId="0" applyFont="1" applyAlignment="1">
      <alignment vertical="center" readingOrder="1"/>
    </xf>
    <xf numFmtId="165" fontId="76" fillId="0" borderId="14" xfId="0" applyNumberFormat="1" applyFont="1" applyBorder="1" applyAlignment="1">
      <alignment horizontal="right" wrapText="1"/>
    </xf>
    <xf numFmtId="165" fontId="0" fillId="9" borderId="17" xfId="0" applyNumberFormat="1" applyFont="1" applyFill="1" applyBorder="1" applyAlignment="1">
      <alignment horizontal="right"/>
    </xf>
    <xf numFmtId="0" fontId="82" fillId="0" borderId="0" xfId="0" applyFont="1" applyAlignment="1">
      <alignment horizontal="center" vertical="center" wrapText="1"/>
    </xf>
    <xf numFmtId="165" fontId="45" fillId="0" borderId="0" xfId="0" applyNumberFormat="1" applyFont="1" applyAlignment="1">
      <alignment horizontal="center"/>
    </xf>
    <xf numFmtId="3" fontId="83" fillId="0" borderId="0" xfId="0" applyNumberFormat="1" applyFont="1" applyAlignment="1">
      <alignment horizontal="right" vertical="center"/>
    </xf>
    <xf numFmtId="3" fontId="34" fillId="0" borderId="0" xfId="0" applyNumberFormat="1" applyFont="1" applyAlignment="1">
      <alignment horizontal="center" vertical="center"/>
    </xf>
    <xf numFmtId="165" fontId="33" fillId="0" borderId="57" xfId="0" applyNumberFormat="1" applyFont="1" applyBorder="1" applyAlignment="1">
      <alignment horizontal="right" vertical="top" wrapText="1"/>
    </xf>
    <xf numFmtId="3" fontId="34" fillId="0" borderId="0" xfId="0" applyNumberFormat="1" applyFont="1" applyAlignment="1">
      <alignment horizontal="center" vertical="center" wrapText="1"/>
    </xf>
    <xf numFmtId="0" fontId="29" fillId="9" borderId="144" xfId="0" applyFont="1" applyFill="1" applyBorder="1" applyAlignment="1">
      <alignment vertical="center"/>
    </xf>
    <xf numFmtId="168" fontId="34" fillId="0" borderId="0" xfId="0" applyNumberFormat="1" applyFont="1" applyAlignment="1">
      <alignment horizontal="center" vertical="center"/>
    </xf>
    <xf numFmtId="167" fontId="84" fillId="0" borderId="0" xfId="0" applyNumberFormat="1" applyFont="1" applyAlignment="1">
      <alignment horizontal="center" vertical="center"/>
    </xf>
    <xf numFmtId="165" fontId="33" fillId="9" borderId="68" xfId="0" applyNumberFormat="1" applyFont="1" applyFill="1" applyBorder="1" applyAlignment="1">
      <alignment horizontal="right" vertical="top" wrapText="1"/>
    </xf>
    <xf numFmtId="0" fontId="29" fillId="0" borderId="145" xfId="0" applyFont="1" applyBorder="1" applyAlignment="1">
      <alignment horizontal="left" vertical="center"/>
    </xf>
    <xf numFmtId="165" fontId="33" fillId="0" borderId="68" xfId="0" applyNumberFormat="1" applyFont="1" applyBorder="1" applyAlignment="1">
      <alignment horizontal="right" vertical="top" wrapText="1"/>
    </xf>
    <xf numFmtId="165" fontId="0" fillId="9" borderId="19" xfId="0" applyNumberFormat="1" applyFont="1" applyFill="1" applyBorder="1" applyAlignment="1">
      <alignment horizontal="right"/>
    </xf>
    <xf numFmtId="0" fontId="33" fillId="0" borderId="55" xfId="0" applyFont="1" applyBorder="1" applyAlignment="1">
      <alignment wrapText="1"/>
    </xf>
    <xf numFmtId="165" fontId="0" fillId="9" borderId="51" xfId="0" applyNumberFormat="1" applyFont="1" applyFill="1" applyBorder="1" applyAlignment="1">
      <alignment horizontal="right"/>
    </xf>
    <xf numFmtId="165" fontId="33" fillId="0" borderId="13" xfId="0" applyNumberFormat="1" applyFont="1" applyBorder="1" applyAlignment="1">
      <alignment horizontal="center" vertical="center" wrapText="1"/>
    </xf>
    <xf numFmtId="165" fontId="0" fillId="9" borderId="63" xfId="0" applyNumberFormat="1" applyFont="1" applyFill="1" applyBorder="1" applyAlignment="1">
      <alignment horizontal="right"/>
    </xf>
    <xf numFmtId="165" fontId="33" fillId="0" borderId="14" xfId="0" applyNumberFormat="1" applyFont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165" fontId="12" fillId="0" borderId="0" xfId="0" applyNumberFormat="1" applyFont="1" applyAlignment="1">
      <alignment horizontal="center" wrapText="1"/>
    </xf>
    <xf numFmtId="165" fontId="33" fillId="0" borderId="57" xfId="0" applyNumberFormat="1" applyFont="1" applyBorder="1" applyAlignment="1">
      <alignment horizontal="center" vertical="center" wrapText="1"/>
    </xf>
    <xf numFmtId="0" fontId="33" fillId="9" borderId="66" xfId="0" applyFont="1" applyFill="1" applyBorder="1" applyAlignment="1">
      <alignment wrapText="1"/>
    </xf>
    <xf numFmtId="165" fontId="33" fillId="9" borderId="17" xfId="0" applyNumberFormat="1" applyFont="1" applyFill="1" applyBorder="1" applyAlignment="1">
      <alignment horizontal="center" vertical="center" wrapText="1"/>
    </xf>
    <xf numFmtId="0" fontId="29" fillId="9" borderId="145" xfId="0" applyFont="1" applyFill="1" applyBorder="1" applyAlignment="1">
      <alignment horizontal="left" vertical="center"/>
    </xf>
    <xf numFmtId="165" fontId="33" fillId="9" borderId="18" xfId="0" applyNumberFormat="1" applyFont="1" applyFill="1" applyBorder="1" applyAlignment="1">
      <alignment horizontal="center" vertical="center" wrapText="1"/>
    </xf>
    <xf numFmtId="165" fontId="0" fillId="9" borderId="68" xfId="0" applyNumberFormat="1" applyFont="1" applyFill="1" applyBorder="1" applyAlignment="1">
      <alignment horizontal="right"/>
    </xf>
    <xf numFmtId="3" fontId="54" fillId="0" borderId="0" xfId="0" applyNumberFormat="1" applyFont="1"/>
    <xf numFmtId="165" fontId="0" fillId="0" borderId="17" xfId="0" applyNumberFormat="1" applyFont="1" applyBorder="1" applyAlignment="1">
      <alignment horizontal="right"/>
    </xf>
    <xf numFmtId="0" fontId="80" fillId="0" borderId="0" xfId="0" applyFont="1" applyAlignment="1">
      <alignment wrapText="1"/>
    </xf>
    <xf numFmtId="165" fontId="0" fillId="0" borderId="19" xfId="0" applyNumberFormat="1" applyFont="1" applyBorder="1" applyAlignment="1">
      <alignment horizontal="right"/>
    </xf>
    <xf numFmtId="0" fontId="65" fillId="0" borderId="0" xfId="0" applyFont="1" applyAlignment="1">
      <alignment horizontal="left"/>
    </xf>
    <xf numFmtId="165" fontId="0" fillId="0" borderId="51" xfId="0" applyNumberFormat="1" applyFont="1" applyBorder="1" applyAlignment="1">
      <alignment horizontal="right"/>
    </xf>
    <xf numFmtId="0" fontId="29" fillId="0" borderId="0" xfId="0" applyFont="1" applyAlignment="1">
      <alignment horizontal="center" vertical="center"/>
    </xf>
    <xf numFmtId="0" fontId="53" fillId="0" borderId="0" xfId="0" applyFont="1" applyAlignment="1">
      <alignment vertical="center" wrapText="1"/>
    </xf>
    <xf numFmtId="0" fontId="33" fillId="0" borderId="0" xfId="0" applyFont="1" applyAlignment="1">
      <alignment horizontal="center" vertical="center" wrapText="1"/>
    </xf>
    <xf numFmtId="165" fontId="0" fillId="0" borderId="63" xfId="0" applyNumberFormat="1" applyFont="1" applyBorder="1" applyAlignment="1">
      <alignment horizontal="right"/>
    </xf>
    <xf numFmtId="165" fontId="33" fillId="9" borderId="68" xfId="0" applyNumberFormat="1" applyFont="1" applyFill="1" applyBorder="1" applyAlignment="1">
      <alignment horizontal="center" vertical="center" wrapText="1"/>
    </xf>
    <xf numFmtId="0" fontId="53" fillId="0" borderId="0" xfId="0" applyFont="1" applyAlignment="1">
      <alignment wrapText="1"/>
    </xf>
    <xf numFmtId="3" fontId="53" fillId="0" borderId="0" xfId="0" applyNumberFormat="1" applyFont="1" applyAlignment="1">
      <alignment horizontal="center" wrapText="1"/>
    </xf>
    <xf numFmtId="0" fontId="75" fillId="0" borderId="0" xfId="0" applyFont="1" applyAlignment="1">
      <alignment horizontal="center"/>
    </xf>
    <xf numFmtId="165" fontId="0" fillId="0" borderId="68" xfId="0" applyNumberFormat="1" applyFont="1" applyBorder="1" applyAlignment="1">
      <alignment horizontal="right"/>
    </xf>
    <xf numFmtId="0" fontId="29" fillId="0" borderId="70" xfId="0" applyFont="1" applyBorder="1" applyAlignment="1">
      <alignment horizontal="left" vertical="center"/>
    </xf>
    <xf numFmtId="0" fontId="33" fillId="0" borderId="66" xfId="0" applyFont="1" applyBorder="1" applyAlignment="1">
      <alignment wrapText="1"/>
    </xf>
    <xf numFmtId="165" fontId="33" fillId="0" borderId="17" xfId="0" applyNumberFormat="1" applyFont="1" applyBorder="1" applyAlignment="1">
      <alignment horizontal="center" vertical="center" wrapText="1"/>
    </xf>
    <xf numFmtId="0" fontId="33" fillId="8" borderId="55" xfId="0" applyFont="1" applyFill="1" applyBorder="1" applyAlignment="1">
      <alignment wrapText="1"/>
    </xf>
    <xf numFmtId="0" fontId="33" fillId="8" borderId="66" xfId="0" applyFont="1" applyFill="1" applyBorder="1" applyAlignment="1">
      <alignment wrapText="1"/>
    </xf>
    <xf numFmtId="165" fontId="33" fillId="0" borderId="68" xfId="0" applyNumberFormat="1" applyFont="1" applyBorder="1" applyAlignment="1">
      <alignment horizontal="center" vertical="center" wrapText="1"/>
    </xf>
    <xf numFmtId="0" fontId="29" fillId="9" borderId="129" xfId="0" applyFont="1" applyFill="1" applyBorder="1" applyAlignment="1">
      <alignment horizontal="left" vertical="center"/>
    </xf>
    <xf numFmtId="165" fontId="33" fillId="9" borderId="17" xfId="0" applyNumberFormat="1" applyFont="1" applyFill="1" applyBorder="1" applyAlignment="1">
      <alignment horizontal="center" wrapText="1"/>
    </xf>
    <xf numFmtId="0" fontId="45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165" fontId="33" fillId="0" borderId="17" xfId="0" applyNumberFormat="1" applyFont="1" applyBorder="1" applyAlignment="1">
      <alignment horizontal="center" wrapText="1"/>
    </xf>
    <xf numFmtId="165" fontId="76" fillId="0" borderId="18" xfId="0" applyNumberFormat="1" applyFont="1" applyBorder="1" applyAlignment="1">
      <alignment horizontal="center" vertical="center" wrapText="1"/>
    </xf>
    <xf numFmtId="0" fontId="33" fillId="0" borderId="0" xfId="0" applyFont="1"/>
    <xf numFmtId="165" fontId="29" fillId="7" borderId="87" xfId="0" applyNumberFormat="1" applyFont="1" applyFill="1" applyBorder="1" applyAlignment="1">
      <alignment horizontal="center" vertical="center" wrapText="1"/>
    </xf>
    <xf numFmtId="0" fontId="74" fillId="5" borderId="0" xfId="0" applyFont="1" applyFill="1" applyBorder="1" applyAlignment="1">
      <alignment horizontal="center" wrapText="1"/>
    </xf>
    <xf numFmtId="165" fontId="29" fillId="7" borderId="89" xfId="0" applyNumberFormat="1" applyFont="1" applyFill="1" applyBorder="1" applyAlignment="1">
      <alignment horizontal="center" vertical="center" wrapText="1"/>
    </xf>
    <xf numFmtId="0" fontId="0" fillId="0" borderId="5" xfId="0" applyFont="1" applyBorder="1"/>
    <xf numFmtId="37" fontId="85" fillId="11" borderId="121" xfId="0" applyNumberFormat="1" applyFont="1" applyFill="1" applyBorder="1" applyAlignment="1">
      <alignment horizontal="center" vertical="center"/>
    </xf>
    <xf numFmtId="165" fontId="29" fillId="7" borderId="91" xfId="0" applyNumberFormat="1" applyFont="1" applyFill="1" applyBorder="1" applyAlignment="1">
      <alignment horizontal="center" vertical="center" wrapText="1"/>
    </xf>
    <xf numFmtId="0" fontId="29" fillId="4" borderId="20" xfId="0" applyFont="1" applyFill="1" applyBorder="1" applyAlignment="1">
      <alignment horizontal="center" vertical="center" wrapText="1"/>
    </xf>
    <xf numFmtId="165" fontId="20" fillId="4" borderId="71" xfId="0" applyNumberFormat="1" applyFont="1" applyFill="1" applyBorder="1" applyAlignment="1">
      <alignment horizontal="right" vertical="center"/>
    </xf>
    <xf numFmtId="165" fontId="20" fillId="4" borderId="123" xfId="0" applyNumberFormat="1" applyFont="1" applyFill="1" applyBorder="1" applyAlignment="1">
      <alignment horizontal="right" vertical="center"/>
    </xf>
    <xf numFmtId="165" fontId="20" fillId="4" borderId="122" xfId="0" applyNumberFormat="1" applyFont="1" applyFill="1" applyBorder="1" applyAlignment="1">
      <alignment horizontal="right" vertical="center"/>
    </xf>
    <xf numFmtId="165" fontId="33" fillId="8" borderId="17" xfId="0" applyNumberFormat="1" applyFont="1" applyFill="1" applyBorder="1" applyAlignment="1">
      <alignment horizontal="right" vertical="center" wrapText="1"/>
    </xf>
    <xf numFmtId="165" fontId="20" fillId="4" borderId="73" xfId="0" applyNumberFormat="1" applyFont="1" applyFill="1" applyBorder="1" applyAlignment="1">
      <alignment horizontal="right" vertical="center"/>
    </xf>
    <xf numFmtId="165" fontId="33" fillId="8" borderId="18" xfId="0" applyNumberFormat="1" applyFont="1" applyFill="1" applyBorder="1" applyAlignment="1">
      <alignment horizontal="right" vertical="center" wrapText="1"/>
    </xf>
    <xf numFmtId="165" fontId="20" fillId="4" borderId="21" xfId="0" applyNumberFormat="1" applyFont="1" applyFill="1" applyBorder="1" applyAlignment="1">
      <alignment horizontal="right" vertical="center"/>
    </xf>
    <xf numFmtId="165" fontId="20" fillId="4" borderId="132" xfId="0" applyNumberFormat="1" applyFont="1" applyFill="1" applyBorder="1" applyAlignment="1">
      <alignment horizontal="right" vertical="center"/>
    </xf>
    <xf numFmtId="165" fontId="20" fillId="4" borderId="23" xfId="0" applyNumberFormat="1" applyFont="1" applyFill="1" applyBorder="1" applyAlignment="1">
      <alignment horizontal="right" vertical="center"/>
    </xf>
    <xf numFmtId="165" fontId="20" fillId="4" borderId="133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165" fontId="29" fillId="0" borderId="0" xfId="0" applyNumberFormat="1" applyFont="1" applyAlignment="1">
      <alignment horizontal="center" vertical="center"/>
    </xf>
    <xf numFmtId="165" fontId="41" fillId="0" borderId="18" xfId="0" applyNumberFormat="1" applyFont="1" applyBorder="1" applyAlignment="1">
      <alignment horizontal="right" vertical="top" wrapText="1"/>
    </xf>
    <xf numFmtId="165" fontId="0" fillId="0" borderId="13" xfId="0" applyNumberFormat="1" applyFont="1" applyBorder="1"/>
    <xf numFmtId="165" fontId="0" fillId="0" borderId="105" xfId="0" applyNumberFormat="1" applyFont="1" applyBorder="1"/>
    <xf numFmtId="165" fontId="0" fillId="0" borderId="15" xfId="0" applyNumberFormat="1" applyFont="1" applyBorder="1"/>
    <xf numFmtId="165" fontId="0" fillId="0" borderId="56" xfId="0" applyNumberFormat="1" applyFont="1" applyBorder="1"/>
    <xf numFmtId="165" fontId="0" fillId="0" borderId="57" xfId="0" applyNumberFormat="1" applyFont="1" applyBorder="1"/>
    <xf numFmtId="165" fontId="0" fillId="9" borderId="17" xfId="0" applyNumberFormat="1" applyFont="1" applyFill="1" applyBorder="1"/>
    <xf numFmtId="165" fontId="0" fillId="9" borderId="63" xfId="0" applyNumberFormat="1" applyFont="1" applyFill="1" applyBorder="1"/>
    <xf numFmtId="165" fontId="0" fillId="9" borderId="19" xfId="0" applyNumberFormat="1" applyFont="1" applyFill="1" applyBorder="1"/>
    <xf numFmtId="165" fontId="0" fillId="9" borderId="51" xfId="0" applyNumberFormat="1" applyFont="1" applyFill="1" applyBorder="1"/>
    <xf numFmtId="165" fontId="0" fillId="9" borderId="68" xfId="0" applyNumberFormat="1" applyFont="1" applyFill="1" applyBorder="1"/>
    <xf numFmtId="165" fontId="0" fillId="0" borderId="17" xfId="0" applyNumberFormat="1" applyFont="1" applyBorder="1"/>
    <xf numFmtId="165" fontId="0" fillId="0" borderId="63" xfId="0" applyNumberFormat="1" applyFont="1" applyBorder="1"/>
    <xf numFmtId="165" fontId="0" fillId="0" borderId="19" xfId="0" applyNumberFormat="1" applyFont="1" applyBorder="1"/>
    <xf numFmtId="165" fontId="0" fillId="0" borderId="51" xfId="0" applyNumberFormat="1" applyFont="1" applyBorder="1"/>
    <xf numFmtId="165" fontId="0" fillId="0" borderId="68" xfId="0" applyNumberFormat="1" applyFont="1" applyBorder="1"/>
    <xf numFmtId="165" fontId="20" fillId="4" borderId="21" xfId="0" applyNumberFormat="1" applyFont="1" applyFill="1" applyBorder="1" applyAlignment="1">
      <alignment vertical="center"/>
    </xf>
    <xf numFmtId="165" fontId="20" fillId="4" borderId="132" xfId="0" applyNumberFormat="1" applyFont="1" applyFill="1" applyBorder="1" applyAlignment="1">
      <alignment vertical="center"/>
    </xf>
    <xf numFmtId="165" fontId="20" fillId="4" borderId="23" xfId="0" applyNumberFormat="1" applyFont="1" applyFill="1" applyBorder="1" applyAlignment="1">
      <alignment vertical="center"/>
    </xf>
    <xf numFmtId="165" fontId="20" fillId="4" borderId="120" xfId="0" applyNumberFormat="1" applyFont="1" applyFill="1" applyBorder="1" applyAlignment="1">
      <alignment vertical="center"/>
    </xf>
    <xf numFmtId="165" fontId="20" fillId="4" borderId="133" xfId="0" applyNumberFormat="1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9" fillId="7" borderId="9" xfId="0" applyFont="1" applyFill="1" applyBorder="1" applyAlignment="1">
      <alignment horizontal="center" vertical="center"/>
    </xf>
    <xf numFmtId="0" fontId="29" fillId="7" borderId="11" xfId="0" applyFont="1" applyFill="1" applyBorder="1" applyAlignment="1">
      <alignment horizontal="center" vertical="center"/>
    </xf>
    <xf numFmtId="0" fontId="29" fillId="7" borderId="101" xfId="0" applyFont="1" applyFill="1" applyBorder="1" applyAlignment="1">
      <alignment horizontal="center" vertical="center"/>
    </xf>
    <xf numFmtId="0" fontId="29" fillId="7" borderId="102" xfId="0" applyFont="1" applyFill="1" applyBorder="1" applyAlignment="1">
      <alignment horizontal="center" vertical="center"/>
    </xf>
    <xf numFmtId="3" fontId="29" fillId="4" borderId="21" xfId="0" applyNumberFormat="1" applyFont="1" applyFill="1" applyBorder="1" applyAlignment="1">
      <alignment horizontal="right" vertical="center"/>
    </xf>
    <xf numFmtId="3" fontId="29" fillId="4" borderId="23" xfId="0" applyNumberFormat="1" applyFont="1" applyFill="1" applyBorder="1" applyAlignment="1">
      <alignment horizontal="right" vertical="center"/>
    </xf>
    <xf numFmtId="3" fontId="29" fillId="4" borderId="120" xfId="0" applyNumberFormat="1" applyFont="1" applyFill="1" applyBorder="1" applyAlignment="1">
      <alignment horizontal="right" vertical="center"/>
    </xf>
    <xf numFmtId="3" fontId="29" fillId="4" borderId="132" xfId="0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center" vertical="top"/>
    </xf>
    <xf numFmtId="0" fontId="2" fillId="0" borderId="0" xfId="0" applyFont="1" applyBorder="1"/>
    <xf numFmtId="0" fontId="3" fillId="2" borderId="0" xfId="0" applyFont="1" applyFill="1" applyBorder="1" applyAlignment="1">
      <alignment horizontal="center" vertical="top"/>
    </xf>
    <xf numFmtId="0" fontId="23" fillId="3" borderId="0" xfId="0" applyFont="1" applyFill="1" applyBorder="1" applyAlignment="1">
      <alignment horizontal="center"/>
    </xf>
    <xf numFmtId="0" fontId="28" fillId="3" borderId="0" xfId="0" applyFont="1" applyFill="1" applyBorder="1" applyAlignment="1">
      <alignment horizontal="left" vertical="top"/>
    </xf>
    <xf numFmtId="0" fontId="9" fillId="3" borderId="0" xfId="0" applyFont="1" applyFill="1" applyBorder="1" applyAlignment="1">
      <alignment horizontal="center" vertical="top" wrapText="1"/>
    </xf>
    <xf numFmtId="0" fontId="14" fillId="3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0" fontId="21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20" fillId="0" borderId="0" xfId="0" applyFont="1" applyAlignment="1">
      <alignment horizontal="left" wrapText="1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2" fillId="0" borderId="5" xfId="0" applyFont="1" applyBorder="1"/>
    <xf numFmtId="0" fontId="17" fillId="4" borderId="4" xfId="0" applyFont="1" applyFill="1" applyBorder="1" applyAlignment="1">
      <alignment horizontal="center" vertic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4" fillId="5" borderId="0" xfId="0" applyFont="1" applyFill="1" applyBorder="1" applyAlignment="1">
      <alignment horizontal="center" vertical="center" shrinkToFit="1"/>
    </xf>
    <xf numFmtId="0" fontId="8" fillId="4" borderId="4" xfId="0" applyFont="1" applyFill="1" applyBorder="1" applyAlignment="1">
      <alignment horizontal="center"/>
    </xf>
    <xf numFmtId="0" fontId="68" fillId="5" borderId="0" xfId="0" applyFont="1" applyFill="1" applyBorder="1" applyAlignment="1">
      <alignment horizontal="center" vertical="center" wrapText="1"/>
    </xf>
    <xf numFmtId="0" fontId="68" fillId="5" borderId="0" xfId="0" applyFont="1" applyFill="1" applyBorder="1" applyAlignment="1">
      <alignment horizontal="center" wrapText="1"/>
    </xf>
    <xf numFmtId="0" fontId="54" fillId="0" borderId="0" xfId="0" applyFont="1" applyAlignment="1">
      <alignment horizontal="left"/>
    </xf>
    <xf numFmtId="0" fontId="59" fillId="0" borderId="0" xfId="0" applyFont="1" applyAlignment="1">
      <alignment horizontal="center" vertical="center"/>
    </xf>
    <xf numFmtId="0" fontId="68" fillId="5" borderId="0" xfId="0" applyFont="1" applyFill="1" applyBorder="1" applyAlignment="1">
      <alignment horizontal="center" vertical="center" readingOrder="1"/>
    </xf>
    <xf numFmtId="0" fontId="29" fillId="7" borderId="30" xfId="0" applyFont="1" applyFill="1" applyBorder="1" applyAlignment="1">
      <alignment horizontal="center" vertical="center" wrapText="1"/>
    </xf>
    <xf numFmtId="0" fontId="2" fillId="0" borderId="61" xfId="0" applyFont="1" applyBorder="1"/>
    <xf numFmtId="0" fontId="20" fillId="4" borderId="40" xfId="0" applyFont="1" applyFill="1" applyBorder="1" applyAlignment="1">
      <alignment horizontal="center"/>
    </xf>
    <xf numFmtId="0" fontId="2" fillId="0" borderId="43" xfId="0" applyFont="1" applyBorder="1"/>
    <xf numFmtId="0" fontId="2" fillId="0" borderId="44" xfId="0" applyFont="1" applyBorder="1"/>
    <xf numFmtId="0" fontId="38" fillId="0" borderId="0" xfId="0" applyFont="1" applyAlignment="1">
      <alignment horizontal="center" vertical="center"/>
    </xf>
    <xf numFmtId="0" fontId="24" fillId="5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0" fillId="4" borderId="33" xfId="0" applyFont="1" applyFill="1" applyBorder="1" applyAlignment="1">
      <alignment horizontal="center"/>
    </xf>
    <xf numFmtId="0" fontId="2" fillId="0" borderId="34" xfId="0" applyFont="1" applyBorder="1"/>
    <xf numFmtId="0" fontId="45" fillId="4" borderId="33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center" vertical="center"/>
    </xf>
    <xf numFmtId="0" fontId="48" fillId="4" borderId="33" xfId="0" applyFont="1" applyFill="1" applyBorder="1" applyAlignment="1">
      <alignment horizontal="center"/>
    </xf>
    <xf numFmtId="0" fontId="48" fillId="4" borderId="40" xfId="0" applyFont="1" applyFill="1" applyBorder="1" applyAlignment="1">
      <alignment horizontal="center"/>
    </xf>
    <xf numFmtId="0" fontId="68" fillId="5" borderId="0" xfId="0" applyFont="1" applyFill="1" applyBorder="1" applyAlignment="1">
      <alignment horizontal="center" vertical="center"/>
    </xf>
    <xf numFmtId="0" fontId="44" fillId="4" borderId="33" xfId="0" applyFont="1" applyFill="1" applyBorder="1" applyAlignment="1">
      <alignment horizontal="center"/>
    </xf>
    <xf numFmtId="0" fontId="6" fillId="10" borderId="33" xfId="0" applyFont="1" applyFill="1" applyBorder="1" applyAlignment="1">
      <alignment horizontal="center"/>
    </xf>
    <xf numFmtId="0" fontId="65" fillId="0" borderId="0" xfId="0" applyFont="1" applyAlignment="1">
      <alignment horizontal="left" wrapText="1"/>
    </xf>
    <xf numFmtId="0" fontId="65" fillId="0" borderId="0" xfId="0" applyFont="1" applyAlignment="1">
      <alignment horizontal="left" vertical="top" wrapText="1"/>
    </xf>
    <xf numFmtId="0" fontId="6" fillId="10" borderId="40" xfId="0" applyFont="1" applyFill="1" applyBorder="1" applyAlignment="1">
      <alignment horizontal="center"/>
    </xf>
    <xf numFmtId="0" fontId="8" fillId="10" borderId="33" xfId="0" applyFont="1" applyFill="1" applyBorder="1" applyAlignment="1">
      <alignment horizontal="center"/>
    </xf>
    <xf numFmtId="0" fontId="48" fillId="4" borderId="33" xfId="0" applyFont="1" applyFill="1" applyBorder="1" applyAlignment="1">
      <alignment horizontal="center" vertical="center"/>
    </xf>
    <xf numFmtId="0" fontId="48" fillId="4" borderId="40" xfId="0" applyFont="1" applyFill="1" applyBorder="1" applyAlignment="1">
      <alignment horizontal="center" vertical="center"/>
    </xf>
    <xf numFmtId="0" fontId="65" fillId="0" borderId="0" xfId="0" applyFont="1" applyAlignment="1">
      <alignment horizontal="left"/>
    </xf>
    <xf numFmtId="0" fontId="75" fillId="0" borderId="0" xfId="0" applyFont="1" applyAlignment="1">
      <alignment horizontal="center"/>
    </xf>
    <xf numFmtId="0" fontId="68" fillId="5" borderId="0" xfId="0" applyFont="1" applyFill="1" applyBorder="1" applyAlignment="1">
      <alignment horizontal="center"/>
    </xf>
    <xf numFmtId="0" fontId="0" fillId="0" borderId="0" xfId="0" applyFont="1" applyAlignment="1">
      <alignment horizontal="left"/>
    </xf>
    <xf numFmtId="0" fontId="31" fillId="0" borderId="0" xfId="0" applyFont="1" applyAlignment="1">
      <alignment horizontal="center" vertical="top"/>
    </xf>
    <xf numFmtId="0" fontId="72" fillId="5" borderId="0" xfId="0" applyFont="1" applyFill="1" applyBorder="1" applyAlignment="1">
      <alignment horizontal="center" wrapText="1"/>
    </xf>
    <xf numFmtId="0" fontId="32" fillId="9" borderId="66" xfId="0" applyFont="1" applyFill="1" applyBorder="1" applyAlignment="1">
      <alignment horizontal="left" vertical="center" wrapText="1"/>
    </xf>
    <xf numFmtId="0" fontId="2" fillId="0" borderId="67" xfId="0" applyFont="1" applyBorder="1"/>
    <xf numFmtId="0" fontId="32" fillId="0" borderId="66" xfId="0" applyFont="1" applyBorder="1" applyAlignment="1">
      <alignment horizontal="left" vertical="center" wrapText="1"/>
    </xf>
    <xf numFmtId="0" fontId="2" fillId="0" borderId="51" xfId="0" applyFont="1" applyBorder="1"/>
    <xf numFmtId="0" fontId="32" fillId="9" borderId="85" xfId="0" applyFont="1" applyFill="1" applyBorder="1" applyAlignment="1">
      <alignment horizontal="left" vertical="center" wrapText="1"/>
    </xf>
    <xf numFmtId="0" fontId="2" fillId="0" borderId="86" xfId="0" applyFont="1" applyBorder="1"/>
    <xf numFmtId="0" fontId="29" fillId="0" borderId="94" xfId="0" applyFont="1" applyBorder="1" applyAlignment="1">
      <alignment horizontal="left" vertical="center" wrapText="1"/>
    </xf>
    <xf numFmtId="0" fontId="2" fillId="0" borderId="139" xfId="0" applyFont="1" applyBorder="1"/>
    <xf numFmtId="0" fontId="29" fillId="7" borderId="92" xfId="0" applyFont="1" applyFill="1" applyBorder="1" applyAlignment="1">
      <alignment horizontal="center" vertical="center" wrapText="1"/>
    </xf>
    <xf numFmtId="0" fontId="2" fillId="0" borderId="80" xfId="0" applyFont="1" applyBorder="1"/>
    <xf numFmtId="0" fontId="24" fillId="5" borderId="0" xfId="0" applyFont="1" applyFill="1" applyBorder="1" applyAlignment="1">
      <alignment horizontal="center" vertical="center" readingOrder="1"/>
    </xf>
    <xf numFmtId="0" fontId="65" fillId="0" borderId="0" xfId="0" applyFont="1" applyAlignment="1">
      <alignment horizontal="left" vertical="center" wrapText="1"/>
    </xf>
    <xf numFmtId="0" fontId="2" fillId="0" borderId="79" xfId="0" applyFont="1" applyBorder="1"/>
    <xf numFmtId="0" fontId="32" fillId="0" borderId="94" xfId="0" applyFont="1" applyBorder="1" applyAlignment="1">
      <alignment horizontal="left" vertical="center" wrapText="1"/>
    </xf>
    <xf numFmtId="0" fontId="2" fillId="0" borderId="83" xfId="0" applyFont="1" applyBorder="1"/>
    <xf numFmtId="0" fontId="57" fillId="0" borderId="66" xfId="0" applyFont="1" applyBorder="1" applyAlignment="1">
      <alignment horizontal="left" vertical="center"/>
    </xf>
    <xf numFmtId="0" fontId="57" fillId="9" borderId="66" xfId="0" applyFont="1" applyFill="1" applyBorder="1" applyAlignment="1">
      <alignment horizontal="left" vertical="center"/>
    </xf>
    <xf numFmtId="0" fontId="48" fillId="0" borderId="0" xfId="0" applyFont="1" applyAlignment="1">
      <alignment horizontal="center" vertical="center"/>
    </xf>
    <xf numFmtId="0" fontId="66" fillId="0" borderId="0" xfId="0" applyFont="1" applyAlignment="1">
      <alignment horizontal="left" vertical="center"/>
    </xf>
    <xf numFmtId="0" fontId="24" fillId="5" borderId="0" xfId="0" applyFont="1" applyFill="1" applyBorder="1" applyAlignment="1">
      <alignment horizontal="center" vertical="center" wrapText="1" readingOrder="1"/>
    </xf>
    <xf numFmtId="0" fontId="81" fillId="0" borderId="0" xfId="0" applyFont="1" applyAlignment="1">
      <alignment horizontal="center" vertical="center" shrinkToFit="1"/>
    </xf>
    <xf numFmtId="0" fontId="29" fillId="0" borderId="55" xfId="0" applyFont="1" applyBorder="1" applyAlignment="1">
      <alignment horizontal="left" vertical="center" wrapText="1"/>
    </xf>
    <xf numFmtId="0" fontId="2" fillId="0" borderId="56" xfId="0" applyFont="1" applyBorder="1"/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top"/>
    </xf>
    <xf numFmtId="0" fontId="64" fillId="0" borderId="85" xfId="0" applyFont="1" applyBorder="1" applyAlignment="1">
      <alignment horizontal="left" vertical="center"/>
    </xf>
    <xf numFmtId="0" fontId="20" fillId="7" borderId="30" xfId="0" applyFont="1" applyFill="1" applyBorder="1" applyAlignment="1">
      <alignment horizontal="center" vertical="center" wrapText="1"/>
    </xf>
    <xf numFmtId="0" fontId="2" fillId="0" borderId="31" xfId="0" applyFont="1" applyBorder="1"/>
    <xf numFmtId="0" fontId="69" fillId="0" borderId="0" xfId="0" applyFont="1" applyAlignment="1">
      <alignment horizontal="left" wrapText="1"/>
    </xf>
    <xf numFmtId="0" fontId="4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6" fillId="7" borderId="35" xfId="0" applyFont="1" applyFill="1" applyBorder="1" applyAlignment="1">
      <alignment horizontal="center" vertical="center"/>
    </xf>
    <xf numFmtId="0" fontId="2" fillId="0" borderId="36" xfId="0" applyFont="1" applyBorder="1"/>
    <xf numFmtId="164" fontId="20" fillId="7" borderId="40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9" fillId="5" borderId="0" xfId="0" applyFont="1" applyFill="1" applyBorder="1" applyAlignment="1">
      <alignment horizontal="center" vertical="center" wrapText="1"/>
    </xf>
    <xf numFmtId="0" fontId="85" fillId="11" borderId="6" xfId="0" applyFont="1" applyFill="1" applyBorder="1" applyAlignment="1">
      <alignment horizontal="center" vertical="center"/>
    </xf>
    <xf numFmtId="0" fontId="48" fillId="4" borderId="43" xfId="0" applyFont="1" applyFill="1" applyBorder="1" applyAlignment="1">
      <alignment horizontal="center" vertical="center" wrapText="1"/>
    </xf>
    <xf numFmtId="0" fontId="49" fillId="4" borderId="40" xfId="0" applyFont="1" applyFill="1" applyBorder="1" applyAlignment="1">
      <alignment horizontal="center" vertical="top" wrapText="1"/>
    </xf>
    <xf numFmtId="165" fontId="26" fillId="4" borderId="138" xfId="0" applyNumberFormat="1" applyFont="1" applyFill="1" applyBorder="1" applyAlignment="1">
      <alignment horizontal="center" vertical="center"/>
    </xf>
    <xf numFmtId="0" fontId="2" fillId="0" borderId="140" xfId="0" applyFont="1" applyBorder="1"/>
    <xf numFmtId="0" fontId="29" fillId="9" borderId="16" xfId="0" applyFont="1" applyFill="1" applyBorder="1" applyAlignment="1">
      <alignment horizontal="center" wrapText="1"/>
    </xf>
    <xf numFmtId="0" fontId="29" fillId="0" borderId="16" xfId="0" applyFont="1" applyBorder="1" applyAlignment="1">
      <alignment horizontal="center" wrapText="1"/>
    </xf>
    <xf numFmtId="0" fontId="29" fillId="0" borderId="12" xfId="0" applyFont="1" applyBorder="1" applyAlignment="1">
      <alignment horizontal="center" wrapText="1"/>
    </xf>
    <xf numFmtId="0" fontId="29" fillId="4" borderId="138" xfId="0" applyFont="1" applyFill="1" applyBorder="1" applyAlignment="1">
      <alignment horizontal="center" vertical="center" wrapText="1"/>
    </xf>
    <xf numFmtId="0" fontId="29" fillId="4" borderId="20" xfId="0" applyFont="1" applyFill="1" applyBorder="1" applyAlignment="1">
      <alignment horizontal="center" vertical="center" wrapText="1"/>
    </xf>
    <xf numFmtId="0" fontId="2" fillId="0" borderId="153" xfId="0" applyFont="1" applyBorder="1"/>
    <xf numFmtId="0" fontId="29" fillId="0" borderId="30" xfId="0" applyFont="1" applyBorder="1" applyAlignment="1">
      <alignment horizontal="center" vertical="center"/>
    </xf>
    <xf numFmtId="0" fontId="2" fillId="0" borderId="33" xfId="0" applyFont="1" applyBorder="1"/>
    <xf numFmtId="0" fontId="2" fillId="0" borderId="40" xfId="0" applyFont="1" applyBorder="1"/>
    <xf numFmtId="0" fontId="29" fillId="7" borderId="78" xfId="0" applyFont="1" applyFill="1" applyBorder="1" applyAlignment="1">
      <alignment horizontal="center"/>
    </xf>
    <xf numFmtId="0" fontId="29" fillId="7" borderId="80" xfId="0" applyFont="1" applyFill="1" applyBorder="1" applyAlignment="1">
      <alignment horizontal="center"/>
    </xf>
    <xf numFmtId="0" fontId="29" fillId="7" borderId="31" xfId="0" applyFont="1" applyFill="1" applyBorder="1" applyAlignment="1">
      <alignment horizontal="center" vertical="center"/>
    </xf>
    <xf numFmtId="0" fontId="29" fillId="0" borderId="62" xfId="0" applyFont="1" applyBorder="1" applyAlignment="1">
      <alignment horizontal="center" vertical="center"/>
    </xf>
    <xf numFmtId="0" fontId="2" fillId="0" borderId="97" xfId="0" applyFont="1" applyBorder="1"/>
    <xf numFmtId="0" fontId="2" fillId="0" borderId="137" xfId="0" applyFont="1" applyBorder="1"/>
    <xf numFmtId="3" fontId="26" fillId="4" borderId="138" xfId="0" applyNumberFormat="1" applyFont="1" applyFill="1" applyBorder="1" applyAlignment="1">
      <alignment horizontal="center" vertical="center"/>
    </xf>
    <xf numFmtId="0" fontId="29" fillId="7" borderId="84" xfId="0" applyFont="1" applyFill="1" applyBorder="1" applyAlignment="1">
      <alignment horizontal="center" vertical="center"/>
    </xf>
    <xf numFmtId="0" fontId="2" fillId="0" borderId="88" xfId="0" applyFont="1" applyBorder="1"/>
    <xf numFmtId="3" fontId="20" fillId="4" borderId="84" xfId="0" applyNumberFormat="1" applyFont="1" applyFill="1" applyBorder="1" applyAlignment="1">
      <alignment horizontal="center" vertical="center"/>
    </xf>
    <xf numFmtId="0" fontId="29" fillId="0" borderId="108" xfId="0" applyFont="1" applyBorder="1" applyAlignment="1">
      <alignment horizontal="center" vertical="center"/>
    </xf>
    <xf numFmtId="0" fontId="2" fillId="0" borderId="154" xfId="0" applyFont="1" applyBorder="1"/>
    <xf numFmtId="0" fontId="2" fillId="0" borderId="121" xfId="0" applyFont="1" applyBorder="1"/>
    <xf numFmtId="0" fontId="29" fillId="7" borderId="1" xfId="0" applyFont="1" applyFill="1" applyBorder="1" applyAlignment="1">
      <alignment horizontal="center" vertical="center"/>
    </xf>
    <xf numFmtId="0" fontId="2" fillId="0" borderId="4" xfId="0" applyFont="1" applyBorder="1"/>
    <xf numFmtId="9" fontId="26" fillId="4" borderId="148" xfId="0" applyNumberFormat="1" applyFont="1" applyFill="1" applyBorder="1" applyAlignment="1">
      <alignment horizontal="center" vertical="center"/>
    </xf>
    <xf numFmtId="0" fontId="2" fillId="0" borderId="150" xfId="0" applyFont="1" applyBorder="1"/>
    <xf numFmtId="9" fontId="26" fillId="4" borderId="138" xfId="0" applyNumberFormat="1" applyFont="1" applyFill="1" applyBorder="1" applyAlignment="1">
      <alignment horizontal="center" vertical="center"/>
    </xf>
    <xf numFmtId="0" fontId="2" fillId="0" borderId="96" xfId="0" applyFont="1" applyBorder="1"/>
    <xf numFmtId="0" fontId="29" fillId="7" borderId="151" xfId="0" applyFont="1" applyFill="1" applyBorder="1" applyAlignment="1">
      <alignment horizontal="center" vertical="center"/>
    </xf>
    <xf numFmtId="0" fontId="2" fillId="0" borderId="152" xfId="0" applyFont="1" applyBorder="1"/>
    <xf numFmtId="0" fontId="29" fillId="7" borderId="142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56" fillId="5" borderId="0" xfId="0" applyFont="1" applyFill="1" applyBorder="1" applyAlignment="1">
      <alignment horizontal="center" vertical="center" wrapText="1"/>
    </xf>
    <xf numFmtId="0" fontId="33" fillId="9" borderId="84" xfId="0" applyFont="1" applyFill="1" applyBorder="1" applyAlignment="1">
      <alignment horizontal="left" vertical="center" wrapText="1"/>
    </xf>
    <xf numFmtId="0" fontId="2" fillId="0" borderId="146" xfId="0" applyFont="1" applyBorder="1"/>
    <xf numFmtId="0" fontId="2" fillId="0" borderId="147" xfId="0" applyFont="1" applyBorder="1"/>
    <xf numFmtId="0" fontId="33" fillId="0" borderId="84" xfId="0" applyFont="1" applyBorder="1" applyAlignment="1">
      <alignment horizontal="left" vertical="center" wrapText="1"/>
    </xf>
    <xf numFmtId="0" fontId="33" fillId="9" borderId="148" xfId="0" applyFont="1" applyFill="1" applyBorder="1" applyAlignment="1">
      <alignment horizontal="left" vertical="center" wrapText="1"/>
    </xf>
    <xf numFmtId="0" fontId="2" fillId="0" borderId="149" xfId="0" applyFont="1" applyBorder="1"/>
    <xf numFmtId="0" fontId="2" fillId="0" borderId="131" xfId="0" applyFont="1" applyBorder="1"/>
    <xf numFmtId="0" fontId="33" fillId="0" borderId="6" xfId="0" applyFont="1" applyBorder="1" applyAlignment="1">
      <alignment horizontal="left" vertical="center" wrapText="1"/>
    </xf>
    <xf numFmtId="0" fontId="2" fillId="0" borderId="74" xfId="0" applyFont="1" applyBorder="1"/>
    <xf numFmtId="0" fontId="48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0" fillId="9" borderId="78" xfId="0" applyFont="1" applyFill="1" applyBorder="1" applyAlignment="1">
      <alignment horizontal="center" vertical="center"/>
    </xf>
    <xf numFmtId="0" fontId="29" fillId="7" borderId="62" xfId="0" applyFont="1" applyFill="1" applyBorder="1" applyAlignment="1">
      <alignment horizontal="center" vertical="center" wrapText="1"/>
    </xf>
    <xf numFmtId="0" fontId="2" fillId="0" borderId="70" xfId="0" applyFont="1" applyBorder="1"/>
    <xf numFmtId="0" fontId="48" fillId="10" borderId="33" xfId="0" applyFont="1" applyFill="1" applyBorder="1" applyAlignment="1">
      <alignment horizontal="center"/>
    </xf>
    <xf numFmtId="0" fontId="44" fillId="10" borderId="33" xfId="0" applyFont="1" applyFill="1" applyBorder="1" applyAlignment="1">
      <alignment horizontal="center"/>
    </xf>
    <xf numFmtId="0" fontId="62" fillId="10" borderId="33" xfId="0" applyFont="1" applyFill="1" applyBorder="1" applyAlignment="1">
      <alignment horizontal="center" vertical="center"/>
    </xf>
    <xf numFmtId="0" fontId="62" fillId="4" borderId="33" xfId="0" applyFont="1" applyFill="1" applyBorder="1" applyAlignment="1">
      <alignment horizontal="center" vertical="center"/>
    </xf>
    <xf numFmtId="0" fontId="49" fillId="4" borderId="33" xfId="0" applyFont="1" applyFill="1" applyBorder="1" applyAlignment="1">
      <alignment horizontal="center" vertical="center"/>
    </xf>
    <xf numFmtId="0" fontId="49" fillId="4" borderId="40" xfId="0" applyFont="1" applyFill="1" applyBorder="1" applyAlignment="1">
      <alignment horizontal="center" vertical="top"/>
    </xf>
    <xf numFmtId="0" fontId="63" fillId="4" borderId="3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600" b="1" i="0">
                <a:solidFill>
                  <a:srgbClr val="000000"/>
                </a:solidFill>
              </a:defRPr>
            </a:pPr>
            <a:r>
              <a:t>DISTRIBUIÇÃO DA FROTA EM PORTO VELHO - 2011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813721075160356E-2"/>
          <c:y val="0.17773515915708998"/>
          <c:w val="0.95256467291675151"/>
          <c:h val="0.51708633231858914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'FROTA SEGUNDO TIPO'!$Q$13:$Q$21</c:f>
              <c:strCache>
                <c:ptCount val="9"/>
                <c:pt idx="0">
                  <c:v>AUTOMÓVEL</c:v>
                </c:pt>
                <c:pt idx="1">
                  <c:v>CAMINHÃO</c:v>
                </c:pt>
                <c:pt idx="2">
                  <c:v>CAMINHAO TRATOR </c:v>
                </c:pt>
                <c:pt idx="3">
                  <c:v>CAMINHONETE </c:v>
                </c:pt>
                <c:pt idx="4">
                  <c:v>MOTO </c:v>
                </c:pt>
                <c:pt idx="5">
                  <c:v>ÔNIBUS/MICRO</c:v>
                </c:pt>
                <c:pt idx="6">
                  <c:v>REBOQUE </c:v>
                </c:pt>
                <c:pt idx="7">
                  <c:v>SEMI-REBOQUE </c:v>
                </c:pt>
                <c:pt idx="8">
                  <c:v>OUTROS</c:v>
                </c:pt>
              </c:strCache>
            </c:strRef>
          </c:cat>
          <c:val>
            <c:numRef>
              <c:f>'FROTA SEGUNDO TIPO'!$R$13:$R$21</c:f>
              <c:numCache>
                <c:formatCode>#,##0</c:formatCode>
                <c:ptCount val="9"/>
                <c:pt idx="0">
                  <c:v>83352</c:v>
                </c:pt>
                <c:pt idx="1">
                  <c:v>5778</c:v>
                </c:pt>
                <c:pt idx="2">
                  <c:v>1003</c:v>
                </c:pt>
                <c:pt idx="3">
                  <c:v>18375</c:v>
                </c:pt>
                <c:pt idx="4">
                  <c:v>71875</c:v>
                </c:pt>
                <c:pt idx="5">
                  <c:v>1823</c:v>
                </c:pt>
                <c:pt idx="6">
                  <c:v>2851</c:v>
                </c:pt>
                <c:pt idx="7">
                  <c:v>1693</c:v>
                </c:pt>
                <c:pt idx="8">
                  <c:v>1139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683072"/>
        <c:axId val="45797760"/>
      </c:barChart>
      <c:catAx>
        <c:axId val="241683072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>
              <a:defRPr sz="800" b="1" i="0">
                <a:solidFill>
                  <a:srgbClr val="000000"/>
                </a:solidFill>
              </a:defRPr>
            </a:pPr>
            <a:endParaRPr lang="pt-BR"/>
          </a:p>
        </c:txPr>
        <c:crossAx val="45797760"/>
        <c:crosses val="autoZero"/>
        <c:auto val="1"/>
        <c:lblAlgn val="ctr"/>
        <c:lblOffset val="100"/>
        <c:noMultiLvlLbl val="1"/>
      </c:catAx>
      <c:valAx>
        <c:axId val="4579776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24168307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600" b="1" i="0">
                <a:solidFill>
                  <a:srgbClr val="000000"/>
                </a:solidFill>
              </a:defRPr>
            </a:pPr>
            <a:r>
              <a:t>10 A 12 ANOS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2.6426426426426432E-2"/>
          <c:y val="0.20858612370423393"/>
          <c:w val="0.94714714714714721"/>
          <c:h val="0.5918401866433366"/>
        </c:manualLayout>
      </c:layout>
      <c:lineChart>
        <c:grouping val="standard"/>
        <c:varyColors val="0"/>
        <c:ser>
          <c:idx val="0"/>
          <c:order val="0"/>
          <c:tx>
            <c:strRef>
              <c:f>'VÍTIMAS NÃO FATAIS'!$C$19</c:f>
              <c:strCache>
                <c:ptCount val="1"/>
                <c:pt idx="0">
                  <c:v>10 A 12 ANOS</c:v>
                </c:pt>
              </c:strCache>
            </c:strRef>
          </c:tx>
          <c:spPr>
            <a:ln w="25400" cmpd="sng">
              <a:solidFill>
                <a:srgbClr val="4F81BD"/>
              </a:solidFill>
            </a:ln>
          </c:spPr>
          <c:marker>
            <c:symbol val="circle"/>
            <c:size val="11"/>
            <c:spPr>
              <a:solidFill>
                <a:srgbClr val="4F81BD"/>
              </a:solidFill>
              <a:ln cmpd="sng">
                <a:solidFill>
                  <a:srgbClr val="4F81B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FATAIS'!$D$19:$N$19</c:f>
              <c:numCache>
                <c:formatCode>General</c:formatCode>
                <c:ptCount val="11"/>
                <c:pt idx="0">
                  <c:v>46</c:v>
                </c:pt>
                <c:pt idx="1">
                  <c:v>87</c:v>
                </c:pt>
                <c:pt idx="2">
                  <c:v>97</c:v>
                </c:pt>
                <c:pt idx="3">
                  <c:v>76</c:v>
                </c:pt>
                <c:pt idx="4">
                  <c:v>82</c:v>
                </c:pt>
                <c:pt idx="5">
                  <c:v>61</c:v>
                </c:pt>
                <c:pt idx="6">
                  <c:v>115</c:v>
                </c:pt>
                <c:pt idx="7">
                  <c:v>120</c:v>
                </c:pt>
                <c:pt idx="8">
                  <c:v>80</c:v>
                </c:pt>
                <c:pt idx="9">
                  <c:v>98</c:v>
                </c:pt>
                <c:pt idx="10">
                  <c:v>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64224"/>
        <c:axId val="47765760"/>
      </c:lineChart>
      <c:catAx>
        <c:axId val="4776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7765760"/>
        <c:crosses val="autoZero"/>
        <c:auto val="1"/>
        <c:lblAlgn val="ctr"/>
        <c:lblOffset val="100"/>
        <c:noMultiLvlLbl val="1"/>
      </c:catAx>
      <c:valAx>
        <c:axId val="4776576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776422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5243832472748213E-2"/>
          <c:y val="0.19212121212121211"/>
          <c:w val="0.9495123350545035"/>
          <c:h val="0.60830509822635803"/>
        </c:manualLayout>
      </c:layout>
      <c:lineChart>
        <c:grouping val="standard"/>
        <c:varyColors val="0"/>
        <c:ser>
          <c:idx val="0"/>
          <c:order val="0"/>
          <c:tx>
            <c:strRef>
              <c:f>'VÍTIMAS NÃO FATAIS'!$C$20</c:f>
              <c:strCache>
                <c:ptCount val="1"/>
                <c:pt idx="0">
                  <c:v>13 A 17 ANOS</c:v>
                </c:pt>
              </c:strCache>
            </c:strRef>
          </c:tx>
          <c:spPr>
            <a:ln w="25400" cmpd="sng">
              <a:solidFill>
                <a:srgbClr val="4F81BD"/>
              </a:solidFill>
            </a:ln>
          </c:spPr>
          <c:marker>
            <c:symbol val="circle"/>
            <c:size val="11"/>
            <c:spPr>
              <a:solidFill>
                <a:srgbClr val="4F81BD"/>
              </a:solidFill>
              <a:ln cmpd="sng">
                <a:solidFill>
                  <a:srgbClr val="4F81B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FATAIS'!$D$20:$N$20</c:f>
              <c:numCache>
                <c:formatCode>#,##0</c:formatCode>
                <c:ptCount val="11"/>
                <c:pt idx="0" formatCode="General">
                  <c:v>83</c:v>
                </c:pt>
                <c:pt idx="1">
                  <c:v>110</c:v>
                </c:pt>
                <c:pt idx="2">
                  <c:v>142</c:v>
                </c:pt>
                <c:pt idx="3">
                  <c:v>137</c:v>
                </c:pt>
                <c:pt idx="4">
                  <c:v>181</c:v>
                </c:pt>
                <c:pt idx="5">
                  <c:v>140</c:v>
                </c:pt>
                <c:pt idx="6">
                  <c:v>310</c:v>
                </c:pt>
                <c:pt idx="7">
                  <c:v>515</c:v>
                </c:pt>
                <c:pt idx="8">
                  <c:v>250</c:v>
                </c:pt>
                <c:pt idx="9">
                  <c:v>302</c:v>
                </c:pt>
                <c:pt idx="10">
                  <c:v>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42816"/>
        <c:axId val="91292032"/>
      </c:lineChart>
      <c:catAx>
        <c:axId val="49842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91292032"/>
        <c:crosses val="autoZero"/>
        <c:auto val="1"/>
        <c:lblAlgn val="ctr"/>
        <c:lblOffset val="100"/>
        <c:noMultiLvlLbl val="1"/>
      </c:catAx>
      <c:valAx>
        <c:axId val="9129203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984281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1.0362224646017959E-2"/>
          <c:y val="0.18349910924346921"/>
          <c:w val="0.97927555070796357"/>
          <c:h val="0.57834387281900745"/>
        </c:manualLayout>
      </c:layout>
      <c:lineChart>
        <c:grouping val="standard"/>
        <c:varyColors val="0"/>
        <c:ser>
          <c:idx val="0"/>
          <c:order val="0"/>
          <c:tx>
            <c:strRef>
              <c:f>'VÍTIMAS NÃO FATAIS'!$C$21</c:f>
              <c:strCache>
                <c:ptCount val="1"/>
                <c:pt idx="0">
                  <c:v>18 A 29 ANOS</c:v>
                </c:pt>
              </c:strCache>
            </c:strRef>
          </c:tx>
          <c:spPr>
            <a:ln w="25400" cmpd="sng">
              <a:solidFill>
                <a:srgbClr val="4F81BD"/>
              </a:solidFill>
            </a:ln>
          </c:spPr>
          <c:marker>
            <c:symbol val="circle"/>
            <c:size val="11"/>
            <c:spPr>
              <a:solidFill>
                <a:srgbClr val="4F81BD"/>
              </a:solidFill>
              <a:ln cmpd="sng">
                <a:solidFill>
                  <a:srgbClr val="4F81B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FATAIS'!$D$21:$N$21</c:f>
              <c:numCache>
                <c:formatCode>General</c:formatCode>
                <c:ptCount val="11"/>
                <c:pt idx="0">
                  <c:v>370</c:v>
                </c:pt>
                <c:pt idx="1">
                  <c:v>436</c:v>
                </c:pt>
                <c:pt idx="2">
                  <c:v>482</c:v>
                </c:pt>
                <c:pt idx="3" formatCode="#,##0">
                  <c:v>496</c:v>
                </c:pt>
                <c:pt idx="4" formatCode="#,##0">
                  <c:v>635</c:v>
                </c:pt>
                <c:pt idx="5" formatCode="#,##0">
                  <c:v>546</c:v>
                </c:pt>
                <c:pt idx="6" formatCode="#,##0">
                  <c:v>1115</c:v>
                </c:pt>
                <c:pt idx="7" formatCode="#,##0">
                  <c:v>1581</c:v>
                </c:pt>
                <c:pt idx="8" formatCode="#,##0">
                  <c:v>2516</c:v>
                </c:pt>
                <c:pt idx="9" formatCode="#,##0">
                  <c:v>2986</c:v>
                </c:pt>
                <c:pt idx="10" formatCode="#,##0">
                  <c:v>3330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87520"/>
        <c:axId val="141789056"/>
      </c:lineChart>
      <c:catAx>
        <c:axId val="141787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41789056"/>
        <c:crosses val="autoZero"/>
        <c:auto val="1"/>
        <c:lblAlgn val="ctr"/>
        <c:lblOffset val="100"/>
        <c:noMultiLvlLbl val="1"/>
      </c:catAx>
      <c:valAx>
        <c:axId val="14178905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4178752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5200453644243555E-2"/>
          <c:y val="0.21532013043824091"/>
          <c:w val="0.94959909271151377"/>
          <c:h val="0.58510617990932801"/>
        </c:manualLayout>
      </c:layout>
      <c:lineChart>
        <c:grouping val="standard"/>
        <c:varyColors val="0"/>
        <c:ser>
          <c:idx val="0"/>
          <c:order val="0"/>
          <c:tx>
            <c:strRef>
              <c:f>'VÍTIMAS NÃO FATAIS'!$C$22</c:f>
              <c:strCache>
                <c:ptCount val="1"/>
                <c:pt idx="0">
                  <c:v>30 A 59 ANOS</c:v>
                </c:pt>
              </c:strCache>
            </c:strRef>
          </c:tx>
          <c:spPr>
            <a:ln w="25400" cmpd="sng">
              <a:solidFill>
                <a:srgbClr val="4F81BD"/>
              </a:solidFill>
            </a:ln>
          </c:spPr>
          <c:marker>
            <c:symbol val="circle"/>
            <c:size val="11"/>
            <c:spPr>
              <a:solidFill>
                <a:srgbClr val="4F81BD"/>
              </a:solidFill>
              <a:ln cmpd="sng">
                <a:solidFill>
                  <a:srgbClr val="4F81B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FATAIS'!$D$22:$N$22</c:f>
              <c:numCache>
                <c:formatCode>General</c:formatCode>
                <c:ptCount val="11"/>
                <c:pt idx="0">
                  <c:v>399</c:v>
                </c:pt>
                <c:pt idx="1">
                  <c:v>477</c:v>
                </c:pt>
                <c:pt idx="2">
                  <c:v>460</c:v>
                </c:pt>
                <c:pt idx="3" formatCode="#,##0">
                  <c:v>494</c:v>
                </c:pt>
                <c:pt idx="4" formatCode="#,##0">
                  <c:v>588</c:v>
                </c:pt>
                <c:pt idx="5" formatCode="#,##0">
                  <c:v>598</c:v>
                </c:pt>
                <c:pt idx="6" formatCode="#,##0">
                  <c:v>1104</c:v>
                </c:pt>
                <c:pt idx="7" formatCode="#,##0">
                  <c:v>1429</c:v>
                </c:pt>
                <c:pt idx="8" formatCode="#,##0">
                  <c:v>2091</c:v>
                </c:pt>
                <c:pt idx="9" formatCode="#,##0">
                  <c:v>2460</c:v>
                </c:pt>
                <c:pt idx="10" formatCode="#,##0">
                  <c:v>2649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19840"/>
        <c:axId val="142421376"/>
      </c:lineChart>
      <c:catAx>
        <c:axId val="142419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42421376"/>
        <c:crosses val="autoZero"/>
        <c:auto val="1"/>
        <c:lblAlgn val="ctr"/>
        <c:lblOffset val="100"/>
        <c:noMultiLvlLbl val="1"/>
      </c:catAx>
      <c:valAx>
        <c:axId val="14242137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4241984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0.10877438462084132"/>
          <c:y val="0.1528547551567197"/>
          <c:w val="0.88672111087465422"/>
          <c:h val="0.671520479897122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'VÍTIMAS NÃO FATAIS'!$C$28</c:f>
              <c:strCache>
                <c:ptCount val="1"/>
                <c:pt idx="0">
                  <c:v>CONDUTOR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FATAIS'!$D$28:$N$28</c:f>
              <c:numCache>
                <c:formatCode>#,##0</c:formatCode>
                <c:ptCount val="11"/>
                <c:pt idx="0">
                  <c:v>862</c:v>
                </c:pt>
                <c:pt idx="1">
                  <c:v>1104</c:v>
                </c:pt>
                <c:pt idx="2">
                  <c:v>1144</c:v>
                </c:pt>
                <c:pt idx="3">
                  <c:v>1148</c:v>
                </c:pt>
                <c:pt idx="4">
                  <c:v>1344</c:v>
                </c:pt>
                <c:pt idx="5">
                  <c:v>1242</c:v>
                </c:pt>
                <c:pt idx="6">
                  <c:v>2992</c:v>
                </c:pt>
                <c:pt idx="7">
                  <c:v>3401</c:v>
                </c:pt>
                <c:pt idx="8">
                  <c:v>822</c:v>
                </c:pt>
                <c:pt idx="9">
                  <c:v>987</c:v>
                </c:pt>
                <c:pt idx="10">
                  <c:v>1048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'VÍTIMAS NÃO FATAIS'!$C$29</c:f>
              <c:strCache>
                <c:ptCount val="1"/>
                <c:pt idx="0">
                  <c:v>PASSAGEIRO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FATAIS'!$D$29:$N$29</c:f>
              <c:numCache>
                <c:formatCode>General</c:formatCode>
                <c:ptCount val="11"/>
                <c:pt idx="0">
                  <c:v>215</c:v>
                </c:pt>
                <c:pt idx="1">
                  <c:v>318</c:v>
                </c:pt>
                <c:pt idx="2">
                  <c:v>389</c:v>
                </c:pt>
                <c:pt idx="3">
                  <c:v>367</c:v>
                </c:pt>
                <c:pt idx="4">
                  <c:v>409</c:v>
                </c:pt>
                <c:pt idx="5">
                  <c:v>406</c:v>
                </c:pt>
                <c:pt idx="6" formatCode="#,##0">
                  <c:v>812</c:v>
                </c:pt>
                <c:pt idx="7" formatCode="#,##0">
                  <c:v>919</c:v>
                </c:pt>
                <c:pt idx="8" formatCode="#,##0">
                  <c:v>1242</c:v>
                </c:pt>
                <c:pt idx="9" formatCode="#,##0">
                  <c:v>1449</c:v>
                </c:pt>
                <c:pt idx="10" formatCode="#,##0">
                  <c:v>1562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'VÍTIMAS NÃO FATAIS'!$C$30</c:f>
              <c:strCache>
                <c:ptCount val="1"/>
                <c:pt idx="0">
                  <c:v>PEDESTRE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FATAIS'!$D$30:$N$30</c:f>
              <c:numCache>
                <c:formatCode>General</c:formatCode>
                <c:ptCount val="11"/>
                <c:pt idx="0">
                  <c:v>106</c:v>
                </c:pt>
                <c:pt idx="1">
                  <c:v>118</c:v>
                </c:pt>
                <c:pt idx="2">
                  <c:v>118</c:v>
                </c:pt>
                <c:pt idx="3">
                  <c:v>125</c:v>
                </c:pt>
                <c:pt idx="4">
                  <c:v>145</c:v>
                </c:pt>
                <c:pt idx="5">
                  <c:v>118</c:v>
                </c:pt>
                <c:pt idx="6">
                  <c:v>220</c:v>
                </c:pt>
                <c:pt idx="7">
                  <c:v>251</c:v>
                </c:pt>
                <c:pt idx="8">
                  <c:v>289</c:v>
                </c:pt>
                <c:pt idx="9">
                  <c:v>368</c:v>
                </c:pt>
                <c:pt idx="10">
                  <c:v>357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'VÍTIMAS NÃO FATAIS'!$C$31</c:f>
              <c:strCache>
                <c:ptCount val="1"/>
                <c:pt idx="0">
                  <c:v>MOTOCICLISTA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FATAIS'!$D$31:$N$31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 formatCode="#,##0">
                  <c:v>0</c:v>
                </c:pt>
                <c:pt idx="8" formatCode="#,##0">
                  <c:v>3170</c:v>
                </c:pt>
                <c:pt idx="9" formatCode="#,##0">
                  <c:v>3876</c:v>
                </c:pt>
                <c:pt idx="10" formatCode="#,##0">
                  <c:v>4128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4"/>
          <c:order val="4"/>
          <c:tx>
            <c:strRef>
              <c:f>'VÍTIMAS NÃO FATAIS'!$C$32</c:f>
              <c:strCache>
                <c:ptCount val="1"/>
                <c:pt idx="0">
                  <c:v>CICLISTA</c:v>
                </c:pt>
              </c:strCache>
            </c:strRef>
          </c:tx>
          <c:spPr>
            <a:solidFill>
              <a:srgbClr val="4BACC6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FATAIS'!$D$32:$N$32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710</c:v>
                </c:pt>
                <c:pt idx="9">
                  <c:v>645</c:v>
                </c:pt>
                <c:pt idx="10">
                  <c:v>556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91872"/>
        <c:axId val="142593408"/>
      </c:barChart>
      <c:catAx>
        <c:axId val="14259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42593408"/>
        <c:crosses val="autoZero"/>
        <c:auto val="1"/>
        <c:lblAlgn val="ctr"/>
        <c:lblOffset val="100"/>
        <c:noMultiLvlLbl val="1"/>
      </c:catAx>
      <c:valAx>
        <c:axId val="14259340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142591872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0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1.1037527593819006E-2"/>
          <c:y val="7.8431372549019607E-2"/>
          <c:w val="0.97792494481236159"/>
          <c:h val="0.71025530899546652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0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FATAIS'!$D$35:$N$35</c:f>
              <c:numCache>
                <c:formatCode>#,##0</c:formatCode>
                <c:ptCount val="11"/>
                <c:pt idx="0">
                  <c:v>1221</c:v>
                </c:pt>
                <c:pt idx="1">
                  <c:v>1583</c:v>
                </c:pt>
                <c:pt idx="2">
                  <c:v>1690</c:v>
                </c:pt>
                <c:pt idx="3">
                  <c:v>1665</c:v>
                </c:pt>
                <c:pt idx="4">
                  <c:v>1918</c:v>
                </c:pt>
                <c:pt idx="5">
                  <c:v>1788</c:v>
                </c:pt>
                <c:pt idx="6">
                  <c:v>4272</c:v>
                </c:pt>
                <c:pt idx="7">
                  <c:v>4791</c:v>
                </c:pt>
                <c:pt idx="8">
                  <c:v>6394</c:v>
                </c:pt>
                <c:pt idx="9">
                  <c:v>7501</c:v>
                </c:pt>
                <c:pt idx="10">
                  <c:v>7938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96480"/>
        <c:axId val="165398016"/>
      </c:lineChart>
      <c:catAx>
        <c:axId val="16539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65398016"/>
        <c:crosses val="autoZero"/>
        <c:auto val="1"/>
        <c:lblAlgn val="ctr"/>
        <c:lblOffset val="100"/>
        <c:noMultiLvlLbl val="1"/>
      </c:catAx>
      <c:valAx>
        <c:axId val="16539801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6539648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5114155251141548E-2"/>
          <c:y val="0.19511811023622072"/>
          <c:w val="0.94977168949771684"/>
          <c:h val="0.60530820011134967"/>
        </c:manualLayout>
      </c:layout>
      <c:lineChart>
        <c:grouping val="standard"/>
        <c:varyColors val="0"/>
        <c:ser>
          <c:idx val="0"/>
          <c:order val="0"/>
          <c:tx>
            <c:strRef>
              <c:f>'VÍTIMAS NÃO FATAIS'!$C$23</c:f>
              <c:strCache>
                <c:ptCount val="1"/>
                <c:pt idx="0">
                  <c:v>60 ANOS OU MAIS</c:v>
                </c:pt>
              </c:strCache>
            </c:strRef>
          </c:tx>
          <c:spPr>
            <a:ln w="25400" cmpd="sng">
              <a:solidFill>
                <a:srgbClr val="4F81BD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FATAIS'!$D$23:$N$23</c:f>
              <c:numCache>
                <c:formatCode>General</c:formatCode>
                <c:ptCount val="11"/>
                <c:pt idx="0">
                  <c:v>30</c:v>
                </c:pt>
                <c:pt idx="1">
                  <c:v>48</c:v>
                </c:pt>
                <c:pt idx="2">
                  <c:v>50</c:v>
                </c:pt>
                <c:pt idx="3">
                  <c:v>48</c:v>
                </c:pt>
                <c:pt idx="4">
                  <c:v>51</c:v>
                </c:pt>
                <c:pt idx="5">
                  <c:v>47</c:v>
                </c:pt>
                <c:pt idx="6">
                  <c:v>98</c:v>
                </c:pt>
                <c:pt idx="7">
                  <c:v>138</c:v>
                </c:pt>
                <c:pt idx="8">
                  <c:v>147</c:v>
                </c:pt>
                <c:pt idx="9">
                  <c:v>146</c:v>
                </c:pt>
                <c:pt idx="10">
                  <c:v>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976000"/>
        <c:axId val="172977536"/>
      </c:lineChart>
      <c:catAx>
        <c:axId val="172976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72977536"/>
        <c:crosses val="autoZero"/>
        <c:auto val="1"/>
        <c:lblAlgn val="ctr"/>
        <c:lblOffset val="100"/>
        <c:noMultiLvlLbl val="1"/>
      </c:catAx>
      <c:valAx>
        <c:axId val="17297753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7297600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7.4775660928819376E-2"/>
          <c:y val="0.14591513164926831"/>
          <c:w val="0.9126060425412128"/>
          <c:h val="0.67572404128217189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'VÍTIMAS NÃO FATAIS'!$C$23</c:f>
              <c:strCache>
                <c:ptCount val="1"/>
                <c:pt idx="0">
                  <c:v>60 ANOS OU MAIS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FATAIS'!$D$23:$N$23</c:f>
              <c:numCache>
                <c:formatCode>General</c:formatCode>
                <c:ptCount val="11"/>
                <c:pt idx="0">
                  <c:v>30</c:v>
                </c:pt>
                <c:pt idx="1">
                  <c:v>48</c:v>
                </c:pt>
                <c:pt idx="2">
                  <c:v>50</c:v>
                </c:pt>
                <c:pt idx="3">
                  <c:v>48</c:v>
                </c:pt>
                <c:pt idx="4">
                  <c:v>51</c:v>
                </c:pt>
                <c:pt idx="5">
                  <c:v>47</c:v>
                </c:pt>
                <c:pt idx="6">
                  <c:v>98</c:v>
                </c:pt>
                <c:pt idx="7">
                  <c:v>138</c:v>
                </c:pt>
                <c:pt idx="8">
                  <c:v>147</c:v>
                </c:pt>
                <c:pt idx="9">
                  <c:v>146</c:v>
                </c:pt>
                <c:pt idx="10">
                  <c:v>164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'VÍTIMAS NÃO FATAIS'!$C$18</c:f>
              <c:strCache>
                <c:ptCount val="1"/>
                <c:pt idx="0">
                  <c:v>0 A 9 ANOS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FATAIS'!$D$18:$N$18</c:f>
              <c:numCache>
                <c:formatCode>General</c:formatCode>
                <c:ptCount val="11"/>
                <c:pt idx="0">
                  <c:v>77</c:v>
                </c:pt>
                <c:pt idx="1">
                  <c:v>152</c:v>
                </c:pt>
                <c:pt idx="2">
                  <c:v>156</c:v>
                </c:pt>
                <c:pt idx="3">
                  <c:v>136</c:v>
                </c:pt>
                <c:pt idx="4">
                  <c:v>156</c:v>
                </c:pt>
                <c:pt idx="5">
                  <c:v>96</c:v>
                </c:pt>
                <c:pt idx="6">
                  <c:v>206</c:v>
                </c:pt>
                <c:pt idx="7">
                  <c:v>221</c:v>
                </c:pt>
                <c:pt idx="8">
                  <c:v>178</c:v>
                </c:pt>
                <c:pt idx="9">
                  <c:v>195</c:v>
                </c:pt>
                <c:pt idx="10">
                  <c:v>199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'VÍTIMAS NÃO FATAIS'!$C$19</c:f>
              <c:strCache>
                <c:ptCount val="1"/>
                <c:pt idx="0">
                  <c:v>10 A 12 ANOS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FATAIS'!$D$19:$N$19</c:f>
              <c:numCache>
                <c:formatCode>General</c:formatCode>
                <c:ptCount val="11"/>
                <c:pt idx="0">
                  <c:v>46</c:v>
                </c:pt>
                <c:pt idx="1">
                  <c:v>87</c:v>
                </c:pt>
                <c:pt idx="2">
                  <c:v>97</c:v>
                </c:pt>
                <c:pt idx="3">
                  <c:v>76</c:v>
                </c:pt>
                <c:pt idx="4">
                  <c:v>82</c:v>
                </c:pt>
                <c:pt idx="5">
                  <c:v>61</c:v>
                </c:pt>
                <c:pt idx="6">
                  <c:v>115</c:v>
                </c:pt>
                <c:pt idx="7">
                  <c:v>120</c:v>
                </c:pt>
                <c:pt idx="8">
                  <c:v>80</c:v>
                </c:pt>
                <c:pt idx="9">
                  <c:v>98</c:v>
                </c:pt>
                <c:pt idx="10">
                  <c:v>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'VÍTIMAS NÃO FATAIS'!$C$20</c:f>
              <c:strCache>
                <c:ptCount val="1"/>
                <c:pt idx="0">
                  <c:v>13 A 17 ANOS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FATAIS'!$D$20:$N$20</c:f>
              <c:numCache>
                <c:formatCode>#,##0</c:formatCode>
                <c:ptCount val="11"/>
                <c:pt idx="0" formatCode="General">
                  <c:v>83</c:v>
                </c:pt>
                <c:pt idx="1">
                  <c:v>110</c:v>
                </c:pt>
                <c:pt idx="2">
                  <c:v>142</c:v>
                </c:pt>
                <c:pt idx="3">
                  <c:v>137</c:v>
                </c:pt>
                <c:pt idx="4">
                  <c:v>181</c:v>
                </c:pt>
                <c:pt idx="5">
                  <c:v>140</c:v>
                </c:pt>
                <c:pt idx="6">
                  <c:v>310</c:v>
                </c:pt>
                <c:pt idx="7">
                  <c:v>515</c:v>
                </c:pt>
                <c:pt idx="8">
                  <c:v>250</c:v>
                </c:pt>
                <c:pt idx="9">
                  <c:v>302</c:v>
                </c:pt>
                <c:pt idx="10">
                  <c:v>323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4"/>
          <c:order val="4"/>
          <c:tx>
            <c:strRef>
              <c:f>'VÍTIMAS NÃO FATAIS'!$C$21</c:f>
              <c:strCache>
                <c:ptCount val="1"/>
                <c:pt idx="0">
                  <c:v>18 A 29 ANOS</c:v>
                </c:pt>
              </c:strCache>
            </c:strRef>
          </c:tx>
          <c:spPr>
            <a:solidFill>
              <a:srgbClr val="4BACC6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FATAIS'!$D$21:$N$21</c:f>
              <c:numCache>
                <c:formatCode>General</c:formatCode>
                <c:ptCount val="11"/>
                <c:pt idx="0">
                  <c:v>370</c:v>
                </c:pt>
                <c:pt idx="1">
                  <c:v>436</c:v>
                </c:pt>
                <c:pt idx="2">
                  <c:v>482</c:v>
                </c:pt>
                <c:pt idx="3" formatCode="#,##0">
                  <c:v>496</c:v>
                </c:pt>
                <c:pt idx="4" formatCode="#,##0">
                  <c:v>635</c:v>
                </c:pt>
                <c:pt idx="5" formatCode="#,##0">
                  <c:v>546</c:v>
                </c:pt>
                <c:pt idx="6" formatCode="#,##0">
                  <c:v>1115</c:v>
                </c:pt>
                <c:pt idx="7" formatCode="#,##0">
                  <c:v>1581</c:v>
                </c:pt>
                <c:pt idx="8" formatCode="#,##0">
                  <c:v>2516</c:v>
                </c:pt>
                <c:pt idx="9" formatCode="#,##0">
                  <c:v>2986</c:v>
                </c:pt>
                <c:pt idx="10" formatCode="#,##0">
                  <c:v>3330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5"/>
          <c:order val="5"/>
          <c:tx>
            <c:strRef>
              <c:f>'VÍTIMAS NÃO FATAIS'!$C$22</c:f>
              <c:strCache>
                <c:ptCount val="1"/>
                <c:pt idx="0">
                  <c:v>30 A 59 ANOS</c:v>
                </c:pt>
              </c:strCache>
            </c:strRef>
          </c:tx>
          <c:spPr>
            <a:solidFill>
              <a:srgbClr val="F79646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FATAIS'!$D$22:$N$22</c:f>
              <c:numCache>
                <c:formatCode>General</c:formatCode>
                <c:ptCount val="11"/>
                <c:pt idx="0">
                  <c:v>399</c:v>
                </c:pt>
                <c:pt idx="1">
                  <c:v>477</c:v>
                </c:pt>
                <c:pt idx="2">
                  <c:v>460</c:v>
                </c:pt>
                <c:pt idx="3" formatCode="#,##0">
                  <c:v>494</c:v>
                </c:pt>
                <c:pt idx="4" formatCode="#,##0">
                  <c:v>588</c:v>
                </c:pt>
                <c:pt idx="5" formatCode="#,##0">
                  <c:v>598</c:v>
                </c:pt>
                <c:pt idx="6" formatCode="#,##0">
                  <c:v>1104</c:v>
                </c:pt>
                <c:pt idx="7" formatCode="#,##0">
                  <c:v>1429</c:v>
                </c:pt>
                <c:pt idx="8" formatCode="#,##0">
                  <c:v>2091</c:v>
                </c:pt>
                <c:pt idx="9" formatCode="#,##0">
                  <c:v>2460</c:v>
                </c:pt>
                <c:pt idx="10" formatCode="#,##0">
                  <c:v>2649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677184"/>
        <c:axId val="173691264"/>
      </c:barChart>
      <c:catAx>
        <c:axId val="173677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173691264"/>
        <c:crosses val="autoZero"/>
        <c:auto val="1"/>
        <c:lblAlgn val="ctr"/>
        <c:lblOffset val="100"/>
        <c:noMultiLvlLbl val="1"/>
      </c:catAx>
      <c:valAx>
        <c:axId val="17369126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173677184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2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8.4945126921971384E-2"/>
          <c:y val="0.23224708297601446"/>
          <c:w val="0.88872333507683177"/>
          <c:h val="0.57213118162209919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'VÍTIMAS FATAIS'!$C$13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FATAIS'!$D$13:$N$13</c:f>
              <c:numCache>
                <c:formatCode>General</c:formatCode>
                <c:ptCount val="11"/>
                <c:pt idx="0">
                  <c:v>34</c:v>
                </c:pt>
                <c:pt idx="1">
                  <c:v>39</c:v>
                </c:pt>
                <c:pt idx="2">
                  <c:v>48</c:v>
                </c:pt>
                <c:pt idx="3">
                  <c:v>56</c:v>
                </c:pt>
                <c:pt idx="4">
                  <c:v>60</c:v>
                </c:pt>
                <c:pt idx="5">
                  <c:v>64</c:v>
                </c:pt>
                <c:pt idx="6">
                  <c:v>74</c:v>
                </c:pt>
                <c:pt idx="7">
                  <c:v>104</c:v>
                </c:pt>
                <c:pt idx="8">
                  <c:v>70</c:v>
                </c:pt>
                <c:pt idx="9">
                  <c:v>92</c:v>
                </c:pt>
                <c:pt idx="10">
                  <c:v>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'VÍTIMAS FATAIS'!$C$14</c:f>
              <c:strCache>
                <c:ptCount val="1"/>
                <c:pt idx="0">
                  <c:v>FEMININO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FATAIS'!$D$14:$N$14</c:f>
              <c:numCache>
                <c:formatCode>General</c:formatCode>
                <c:ptCount val="11"/>
                <c:pt idx="0">
                  <c:v>10</c:v>
                </c:pt>
                <c:pt idx="1">
                  <c:v>16</c:v>
                </c:pt>
                <c:pt idx="2">
                  <c:v>19</c:v>
                </c:pt>
                <c:pt idx="3">
                  <c:v>22</c:v>
                </c:pt>
                <c:pt idx="4">
                  <c:v>30</c:v>
                </c:pt>
                <c:pt idx="5">
                  <c:v>40</c:v>
                </c:pt>
                <c:pt idx="6">
                  <c:v>34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413760"/>
        <c:axId val="183431936"/>
      </c:barChart>
      <c:catAx>
        <c:axId val="18341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83431936"/>
        <c:crosses val="autoZero"/>
        <c:auto val="1"/>
        <c:lblAlgn val="ctr"/>
        <c:lblOffset val="100"/>
        <c:noMultiLvlLbl val="1"/>
      </c:catAx>
      <c:valAx>
        <c:axId val="18343193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183413760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4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8589993502274251E-2"/>
          <c:y val="0.21247475967344573"/>
          <c:w val="0.94282001299545271"/>
          <c:h val="0.54509830442973772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FATAIS'!$C$18</c:f>
              <c:strCache>
                <c:ptCount val="1"/>
                <c:pt idx="0">
                  <c:v>0 A 9 ANOS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1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FATAIS'!$D$18:$N$18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456896"/>
        <c:axId val="183458432"/>
      </c:lineChart>
      <c:catAx>
        <c:axId val="183456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83458432"/>
        <c:crosses val="autoZero"/>
        <c:auto val="1"/>
        <c:lblAlgn val="ctr"/>
        <c:lblOffset val="100"/>
        <c:noMultiLvlLbl val="1"/>
      </c:catAx>
      <c:valAx>
        <c:axId val="18345843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8345689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400" b="1" i="0">
                <a:solidFill>
                  <a:srgbClr val="000000"/>
                </a:solidFill>
              </a:defRPr>
            </a:pPr>
            <a:r>
              <a:t>ATROPELAMENTO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9164854851120981E-2"/>
          <c:y val="0.20836636348734497"/>
          <c:w val="0.96988364134154692"/>
          <c:h val="0.532437395503498"/>
        </c:manualLayout>
      </c:layout>
      <c:lineChart>
        <c:grouping val="standard"/>
        <c:varyColors val="0"/>
        <c:ser>
          <c:idx val="0"/>
          <c:order val="0"/>
          <c:tx>
            <c:strRef>
              <c:f>'ACIDENTES COM VÍTIMAS'!$D$14</c:f>
              <c:strCache>
                <c:ptCount val="1"/>
                <c:pt idx="0">
                  <c:v>ATROPELAMENTO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0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0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'ACIDENTES COM VÍTIMAS'!$E$14:$O$14</c:f>
              <c:numCache>
                <c:formatCode>#,##0</c:formatCode>
                <c:ptCount val="11"/>
                <c:pt idx="0">
                  <c:v>109</c:v>
                </c:pt>
                <c:pt idx="1">
                  <c:v>122</c:v>
                </c:pt>
                <c:pt idx="2">
                  <c:v>159</c:v>
                </c:pt>
                <c:pt idx="3">
                  <c:v>123</c:v>
                </c:pt>
                <c:pt idx="4">
                  <c:v>140</c:v>
                </c:pt>
                <c:pt idx="5">
                  <c:v>110</c:v>
                </c:pt>
                <c:pt idx="6">
                  <c:v>207</c:v>
                </c:pt>
                <c:pt idx="7">
                  <c:v>238</c:v>
                </c:pt>
                <c:pt idx="8">
                  <c:v>330</c:v>
                </c:pt>
                <c:pt idx="9">
                  <c:v>418</c:v>
                </c:pt>
                <c:pt idx="10">
                  <c:v>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9440"/>
        <c:axId val="46662784"/>
      </c:lineChart>
      <c:catAx>
        <c:axId val="4650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46662784"/>
        <c:crosses val="autoZero"/>
        <c:auto val="1"/>
        <c:lblAlgn val="ctr"/>
        <c:lblOffset val="100"/>
        <c:noMultiLvlLbl val="1"/>
      </c:catAx>
      <c:valAx>
        <c:axId val="4666278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650944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5331030512377718E-2"/>
          <c:y val="0.22725521074571561"/>
          <c:w val="0.94933793897524377"/>
          <c:h val="0.54030013895321849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FATAIS'!$C$19</c:f>
              <c:strCache>
                <c:ptCount val="1"/>
                <c:pt idx="0">
                  <c:v>10 A 12 ANOS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1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FATAIS'!$D$19:$N$19</c:f>
              <c:numCache>
                <c:formatCode>General</c:formatCode>
                <c:ptCount val="11"/>
                <c:pt idx="0">
                  <c:v>3</c:v>
                </c:pt>
                <c:pt idx="1">
                  <c:v>7</c:v>
                </c:pt>
                <c:pt idx="2">
                  <c:v>5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483008"/>
        <c:axId val="183492992"/>
      </c:lineChart>
      <c:catAx>
        <c:axId val="183483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83492992"/>
        <c:crosses val="autoZero"/>
        <c:auto val="1"/>
        <c:lblAlgn val="ctr"/>
        <c:lblOffset val="100"/>
        <c:noMultiLvlLbl val="1"/>
      </c:catAx>
      <c:valAx>
        <c:axId val="18349299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8348300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1.9236192422431252E-2"/>
          <c:y val="0.25711531672576016"/>
          <c:w val="0.96610165828872563"/>
          <c:h val="0.52860892388451464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FATAIS'!$C$20</c:f>
              <c:strCache>
                <c:ptCount val="1"/>
                <c:pt idx="0">
                  <c:v>13 A 17 ANOS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1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FATAIS'!$D$20:$N$20</c:f>
              <c:numCache>
                <c:formatCode>General</c:formatCode>
                <c:ptCount val="11"/>
                <c:pt idx="0">
                  <c:v>7</c:v>
                </c:pt>
                <c:pt idx="1">
                  <c:v>13</c:v>
                </c:pt>
                <c:pt idx="2">
                  <c:v>8</c:v>
                </c:pt>
                <c:pt idx="3">
                  <c:v>10</c:v>
                </c:pt>
                <c:pt idx="4">
                  <c:v>22</c:v>
                </c:pt>
                <c:pt idx="5">
                  <c:v>10</c:v>
                </c:pt>
                <c:pt idx="6">
                  <c:v>17</c:v>
                </c:pt>
                <c:pt idx="7">
                  <c:v>6</c:v>
                </c:pt>
                <c:pt idx="8">
                  <c:v>1</c:v>
                </c:pt>
                <c:pt idx="9">
                  <c:v>8</c:v>
                </c:pt>
                <c:pt idx="10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521664"/>
        <c:axId val="183523200"/>
      </c:lineChart>
      <c:catAx>
        <c:axId val="183521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83523200"/>
        <c:crosses val="autoZero"/>
        <c:auto val="1"/>
        <c:lblAlgn val="ctr"/>
        <c:lblOffset val="100"/>
        <c:noMultiLvlLbl val="1"/>
      </c:catAx>
      <c:valAx>
        <c:axId val="18352320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8352166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5071225071225157E-2"/>
          <c:y val="0.14796325459317625"/>
          <c:w val="0.949857549857549"/>
          <c:h val="0.63250568678915164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FATAIS'!$C$21</c:f>
              <c:strCache>
                <c:ptCount val="1"/>
                <c:pt idx="0">
                  <c:v>18 A 29 ANOS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1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FATAIS'!$D$21:$N$21</c:f>
              <c:numCache>
                <c:formatCode>General</c:formatCode>
                <c:ptCount val="11"/>
                <c:pt idx="0">
                  <c:v>9</c:v>
                </c:pt>
                <c:pt idx="1">
                  <c:v>9</c:v>
                </c:pt>
                <c:pt idx="2">
                  <c:v>13</c:v>
                </c:pt>
                <c:pt idx="3">
                  <c:v>13</c:v>
                </c:pt>
                <c:pt idx="4">
                  <c:v>25</c:v>
                </c:pt>
                <c:pt idx="5">
                  <c:v>41</c:v>
                </c:pt>
                <c:pt idx="6">
                  <c:v>21</c:v>
                </c:pt>
                <c:pt idx="7">
                  <c:v>22</c:v>
                </c:pt>
                <c:pt idx="8">
                  <c:v>31</c:v>
                </c:pt>
                <c:pt idx="9">
                  <c:v>29</c:v>
                </c:pt>
                <c:pt idx="10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555968"/>
        <c:axId val="183557504"/>
      </c:lineChart>
      <c:catAx>
        <c:axId val="18355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83557504"/>
        <c:crosses val="autoZero"/>
        <c:auto val="1"/>
        <c:lblAlgn val="ctr"/>
        <c:lblOffset val="100"/>
        <c:noMultiLvlLbl val="1"/>
      </c:catAx>
      <c:valAx>
        <c:axId val="18355750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8355596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900966521122888E-2"/>
          <c:y val="0.18830743015761814"/>
          <c:w val="0.95019806695775411"/>
          <c:h val="0.56990064723585043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FATAIS'!$C$22</c:f>
              <c:strCache>
                <c:ptCount val="1"/>
                <c:pt idx="0">
                  <c:v>30 A 59 ANOS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1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FATAIS'!$D$22:$N$22</c:f>
              <c:numCache>
                <c:formatCode>General</c:formatCode>
                <c:ptCount val="11"/>
                <c:pt idx="0">
                  <c:v>5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20</c:v>
                </c:pt>
                <c:pt idx="5">
                  <c:v>26</c:v>
                </c:pt>
                <c:pt idx="6">
                  <c:v>38</c:v>
                </c:pt>
                <c:pt idx="7">
                  <c:v>37</c:v>
                </c:pt>
                <c:pt idx="8">
                  <c:v>40</c:v>
                </c:pt>
                <c:pt idx="9">
                  <c:v>56</c:v>
                </c:pt>
                <c:pt idx="10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93344"/>
        <c:axId val="186795136"/>
      </c:lineChart>
      <c:catAx>
        <c:axId val="186793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86795136"/>
        <c:crosses val="autoZero"/>
        <c:auto val="1"/>
        <c:lblAlgn val="ctr"/>
        <c:lblOffset val="100"/>
        <c:noMultiLvlLbl val="1"/>
      </c:catAx>
      <c:valAx>
        <c:axId val="18679513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8679334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1.6161584909941271E-2"/>
          <c:y val="0.18164067726828262"/>
          <c:w val="0.97037037037037865"/>
          <c:h val="0.62465544748083157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FATAIS'!$C$23</c:f>
              <c:strCache>
                <c:ptCount val="1"/>
                <c:pt idx="0">
                  <c:v>60 ANOS OU MAIS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FATAIS'!$D$23:$N$23</c:f>
              <c:numCache>
                <c:formatCode>General</c:formatCode>
                <c:ptCount val="11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8</c:v>
                </c:pt>
                <c:pt idx="6">
                  <c:v>16</c:v>
                </c:pt>
                <c:pt idx="7">
                  <c:v>17</c:v>
                </c:pt>
                <c:pt idx="8">
                  <c:v>10</c:v>
                </c:pt>
                <c:pt idx="9">
                  <c:v>13</c:v>
                </c:pt>
                <c:pt idx="10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827904"/>
        <c:axId val="186829440"/>
      </c:lineChart>
      <c:catAx>
        <c:axId val="186827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86829440"/>
        <c:crosses val="autoZero"/>
        <c:auto val="1"/>
        <c:lblAlgn val="ctr"/>
        <c:lblOffset val="100"/>
        <c:noMultiLvlLbl val="1"/>
      </c:catAx>
      <c:valAx>
        <c:axId val="18682944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8682790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3391812865497085E-2"/>
          <c:y val="0.254137085323351"/>
          <c:w val="0.95321637426900552"/>
          <c:h val="0.56205584957618115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'VÍTIMAS FATAIS'!$C$18</c:f>
              <c:strCache>
                <c:ptCount val="1"/>
                <c:pt idx="0">
                  <c:v>0 A 9 ANOS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FATAIS'!$D$18:$N$18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'VÍTIMAS FATAIS'!$C$19</c:f>
              <c:strCache>
                <c:ptCount val="1"/>
                <c:pt idx="0">
                  <c:v>10 A 12 ANOS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FATAIS'!$D$19:$N$19</c:f>
              <c:numCache>
                <c:formatCode>General</c:formatCode>
                <c:ptCount val="11"/>
                <c:pt idx="0">
                  <c:v>3</c:v>
                </c:pt>
                <c:pt idx="1">
                  <c:v>7</c:v>
                </c:pt>
                <c:pt idx="2">
                  <c:v>5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'VÍTIMAS FATAIS'!$C$20</c:f>
              <c:strCache>
                <c:ptCount val="1"/>
                <c:pt idx="0">
                  <c:v>13 A 17 ANOS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FATAIS'!$D$20:$N$20</c:f>
              <c:numCache>
                <c:formatCode>General</c:formatCode>
                <c:ptCount val="11"/>
                <c:pt idx="0">
                  <c:v>7</c:v>
                </c:pt>
                <c:pt idx="1">
                  <c:v>13</c:v>
                </c:pt>
                <c:pt idx="2">
                  <c:v>8</c:v>
                </c:pt>
                <c:pt idx="3">
                  <c:v>10</c:v>
                </c:pt>
                <c:pt idx="4">
                  <c:v>22</c:v>
                </c:pt>
                <c:pt idx="5">
                  <c:v>10</c:v>
                </c:pt>
                <c:pt idx="6">
                  <c:v>17</c:v>
                </c:pt>
                <c:pt idx="7">
                  <c:v>6</c:v>
                </c:pt>
                <c:pt idx="8">
                  <c:v>1</c:v>
                </c:pt>
                <c:pt idx="9">
                  <c:v>8</c:v>
                </c:pt>
                <c:pt idx="10">
                  <c:v>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'VÍTIMAS FATAIS'!$C$21</c:f>
              <c:strCache>
                <c:ptCount val="1"/>
                <c:pt idx="0">
                  <c:v>18 A 29 ANOS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FATAIS'!$D$21:$N$21</c:f>
              <c:numCache>
                <c:formatCode>General</c:formatCode>
                <c:ptCount val="11"/>
                <c:pt idx="0">
                  <c:v>9</c:v>
                </c:pt>
                <c:pt idx="1">
                  <c:v>9</c:v>
                </c:pt>
                <c:pt idx="2">
                  <c:v>13</c:v>
                </c:pt>
                <c:pt idx="3">
                  <c:v>13</c:v>
                </c:pt>
                <c:pt idx="4">
                  <c:v>25</c:v>
                </c:pt>
                <c:pt idx="5">
                  <c:v>41</c:v>
                </c:pt>
                <c:pt idx="6">
                  <c:v>21</c:v>
                </c:pt>
                <c:pt idx="7">
                  <c:v>22</c:v>
                </c:pt>
                <c:pt idx="8">
                  <c:v>31</c:v>
                </c:pt>
                <c:pt idx="9">
                  <c:v>29</c:v>
                </c:pt>
                <c:pt idx="10">
                  <c:v>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4"/>
          <c:order val="4"/>
          <c:tx>
            <c:strRef>
              <c:f>'VÍTIMAS FATAIS'!$C$22</c:f>
              <c:strCache>
                <c:ptCount val="1"/>
                <c:pt idx="0">
                  <c:v>30 A 59 ANOS</c:v>
                </c:pt>
              </c:strCache>
            </c:strRef>
          </c:tx>
          <c:spPr>
            <a:solidFill>
              <a:srgbClr val="4BACC6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FATAIS'!$D$22:$N$22</c:f>
              <c:numCache>
                <c:formatCode>General</c:formatCode>
                <c:ptCount val="11"/>
                <c:pt idx="0">
                  <c:v>5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20</c:v>
                </c:pt>
                <c:pt idx="5">
                  <c:v>26</c:v>
                </c:pt>
                <c:pt idx="6">
                  <c:v>38</c:v>
                </c:pt>
                <c:pt idx="7">
                  <c:v>37</c:v>
                </c:pt>
                <c:pt idx="8">
                  <c:v>40</c:v>
                </c:pt>
                <c:pt idx="9">
                  <c:v>56</c:v>
                </c:pt>
                <c:pt idx="10">
                  <c:v>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5"/>
          <c:order val="5"/>
          <c:tx>
            <c:strRef>
              <c:f>'VÍTIMAS FATAIS'!$C$23</c:f>
              <c:strCache>
                <c:ptCount val="1"/>
                <c:pt idx="0">
                  <c:v>60 ANOS OU MAIS</c:v>
                </c:pt>
              </c:strCache>
            </c:strRef>
          </c:tx>
          <c:spPr>
            <a:solidFill>
              <a:srgbClr val="F79646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FATAIS'!$D$23:$N$23</c:f>
              <c:numCache>
                <c:formatCode>General</c:formatCode>
                <c:ptCount val="11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8</c:v>
                </c:pt>
                <c:pt idx="6">
                  <c:v>16</c:v>
                </c:pt>
                <c:pt idx="7">
                  <c:v>17</c:v>
                </c:pt>
                <c:pt idx="8">
                  <c:v>10</c:v>
                </c:pt>
                <c:pt idx="9">
                  <c:v>13</c:v>
                </c:pt>
                <c:pt idx="10">
                  <c:v>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61664"/>
        <c:axId val="192163200"/>
      </c:barChart>
      <c:catAx>
        <c:axId val="192161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163200"/>
        <c:crosses val="autoZero"/>
        <c:auto val="1"/>
        <c:lblAlgn val="ctr"/>
        <c:lblOffset val="100"/>
        <c:noMultiLvlLbl val="1"/>
      </c:catAx>
      <c:valAx>
        <c:axId val="19216320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161664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2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8.0879377257330007E-2"/>
          <c:y val="0.1586995943688857"/>
          <c:w val="0.89404939767144564"/>
          <c:h val="0.6444466714387988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'VÍTIMAS FATAIS'!$C$27</c:f>
              <c:strCache>
                <c:ptCount val="1"/>
                <c:pt idx="0">
                  <c:v>CONDUTOR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FATAIS'!$D$27:$N$27</c:f>
              <c:numCache>
                <c:formatCode>General</c:formatCode>
                <c:ptCount val="11"/>
                <c:pt idx="0">
                  <c:v>32</c:v>
                </c:pt>
                <c:pt idx="1">
                  <c:v>36</c:v>
                </c:pt>
                <c:pt idx="2">
                  <c:v>46</c:v>
                </c:pt>
                <c:pt idx="3">
                  <c:v>40</c:v>
                </c:pt>
                <c:pt idx="4">
                  <c:v>52</c:v>
                </c:pt>
                <c:pt idx="5">
                  <c:v>57</c:v>
                </c:pt>
                <c:pt idx="6">
                  <c:v>48</c:v>
                </c:pt>
                <c:pt idx="7">
                  <c:v>47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'VÍTIMAS FATAIS'!$C$28</c:f>
              <c:strCache>
                <c:ptCount val="1"/>
                <c:pt idx="0">
                  <c:v>PASSAGEIRO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FATAIS'!$D$28:$N$28</c:f>
              <c:numCache>
                <c:formatCode>General</c:formatCode>
                <c:ptCount val="11"/>
                <c:pt idx="0">
                  <c:v>6</c:v>
                </c:pt>
                <c:pt idx="1">
                  <c:v>8</c:v>
                </c:pt>
                <c:pt idx="2">
                  <c:v>7</c:v>
                </c:pt>
                <c:pt idx="3">
                  <c:v>22</c:v>
                </c:pt>
                <c:pt idx="4">
                  <c:v>19</c:v>
                </c:pt>
                <c:pt idx="5">
                  <c:v>27</c:v>
                </c:pt>
                <c:pt idx="6">
                  <c:v>14</c:v>
                </c:pt>
                <c:pt idx="7">
                  <c:v>13</c:v>
                </c:pt>
                <c:pt idx="8">
                  <c:v>16</c:v>
                </c:pt>
                <c:pt idx="9">
                  <c:v>11</c:v>
                </c:pt>
                <c:pt idx="10">
                  <c:v>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'VÍTIMAS FATAIS'!$C$29</c:f>
              <c:strCache>
                <c:ptCount val="1"/>
                <c:pt idx="0">
                  <c:v>PEDESTRE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FATAIS'!$D$29:$N$29</c:f>
              <c:numCache>
                <c:formatCode>General</c:formatCode>
                <c:ptCount val="11"/>
                <c:pt idx="0">
                  <c:v>5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9</c:v>
                </c:pt>
                <c:pt idx="5">
                  <c:v>20</c:v>
                </c:pt>
                <c:pt idx="6">
                  <c:v>12</c:v>
                </c:pt>
                <c:pt idx="7">
                  <c:v>10</c:v>
                </c:pt>
                <c:pt idx="8">
                  <c:v>17</c:v>
                </c:pt>
                <c:pt idx="9">
                  <c:v>29</c:v>
                </c:pt>
                <c:pt idx="1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'VÍTIMAS FATAIS'!$C$30</c:f>
              <c:strCache>
                <c:ptCount val="1"/>
                <c:pt idx="0">
                  <c:v>MOTOCICLISTA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FATAIS'!$D$30:$N$30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38</c:v>
                </c:pt>
                <c:pt idx="9">
                  <c:v>53</c:v>
                </c:pt>
                <c:pt idx="10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4"/>
          <c:order val="4"/>
          <c:tx>
            <c:strRef>
              <c:f>'VÍTIMAS FATAIS'!$C$31</c:f>
              <c:strCache>
                <c:ptCount val="1"/>
                <c:pt idx="0">
                  <c:v>CICLISTA</c:v>
                </c:pt>
              </c:strCache>
            </c:strRef>
          </c:tx>
          <c:spPr>
            <a:solidFill>
              <a:srgbClr val="4BACC6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FATAIS'!$D$31:$N$31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</c:v>
                </c:pt>
                <c:pt idx="9">
                  <c:v>15</c:v>
                </c:pt>
                <c:pt idx="10">
                  <c:v>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219776"/>
        <c:axId val="192225664"/>
      </c:barChart>
      <c:catAx>
        <c:axId val="19221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225664"/>
        <c:crosses val="autoZero"/>
        <c:auto val="1"/>
        <c:lblAlgn val="ctr"/>
        <c:lblOffset val="100"/>
        <c:noMultiLvlLbl val="1"/>
      </c:catAx>
      <c:valAx>
        <c:axId val="19222566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219776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1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7155465037338768E-2"/>
          <c:y val="7.5209094294309373E-2"/>
          <c:w val="0.94025797691785451"/>
          <c:h val="0.68957880264966875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FATAIS'!$C$16</c:f>
              <c:strCache>
                <c:ptCount val="1"/>
                <c:pt idx="0">
                  <c:v>TOTAL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1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FATAIS'!$D$16:$N$16</c:f>
              <c:numCache>
                <c:formatCode>General</c:formatCode>
                <c:ptCount val="11"/>
                <c:pt idx="0">
                  <c:v>46</c:v>
                </c:pt>
                <c:pt idx="1">
                  <c:v>60</c:v>
                </c:pt>
                <c:pt idx="2">
                  <c:v>71</c:v>
                </c:pt>
                <c:pt idx="3">
                  <c:v>80</c:v>
                </c:pt>
                <c:pt idx="4">
                  <c:v>90</c:v>
                </c:pt>
                <c:pt idx="5">
                  <c:v>105</c:v>
                </c:pt>
                <c:pt idx="6">
                  <c:v>108</c:v>
                </c:pt>
                <c:pt idx="7">
                  <c:v>130</c:v>
                </c:pt>
                <c:pt idx="8">
                  <c:v>93</c:v>
                </c:pt>
                <c:pt idx="9">
                  <c:v>116</c:v>
                </c:pt>
                <c:pt idx="10">
                  <c:v>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38336"/>
        <c:axId val="192239872"/>
      </c:lineChart>
      <c:catAx>
        <c:axId val="192238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239872"/>
        <c:crosses val="autoZero"/>
        <c:auto val="1"/>
        <c:lblAlgn val="ctr"/>
        <c:lblOffset val="100"/>
        <c:noMultiLvlLbl val="1"/>
      </c:catAx>
      <c:valAx>
        <c:axId val="19223987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23833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6763990267639912E-2"/>
          <c:y val="0.21201388888888911"/>
          <c:w val="0.94647201946472004"/>
          <c:h val="0.56242454068241454"/>
        </c:manualLayout>
      </c:layout>
      <c:lineChart>
        <c:grouping val="standard"/>
        <c:varyColors val="0"/>
        <c:ser>
          <c:idx val="0"/>
          <c:order val="0"/>
          <c:tx>
            <c:strRef>
              <c:f>'COND. ENV. EM ACID. COM VÍTIMAS'!$C$13</c:f>
              <c:strCache>
                <c:ptCount val="1"/>
                <c:pt idx="0">
                  <c:v>HABILITADO</c:v>
                </c:pt>
              </c:strCache>
            </c:strRef>
          </c:tx>
          <c:spPr>
            <a:ln w="25400" cmpd="sng">
              <a:solidFill>
                <a:srgbClr val="F79646"/>
              </a:solidFill>
            </a:ln>
          </c:spPr>
          <c:marker>
            <c:symbol val="circle"/>
            <c:size val="11"/>
            <c:spPr>
              <a:solidFill>
                <a:srgbClr val="F79646"/>
              </a:solidFill>
              <a:ln cmpd="sng">
                <a:solidFill>
                  <a:srgbClr val="F79646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'COND. ENV. EM ACID. COM VÍTIMAS'!$D$13:$N$13</c:f>
              <c:numCache>
                <c:formatCode>#,##0</c:formatCode>
                <c:ptCount val="11"/>
                <c:pt idx="0">
                  <c:v>1069</c:v>
                </c:pt>
                <c:pt idx="1">
                  <c:v>1379</c:v>
                </c:pt>
                <c:pt idx="2" formatCode="General">
                  <c:v>1434</c:v>
                </c:pt>
                <c:pt idx="3">
                  <c:v>1440</c:v>
                </c:pt>
                <c:pt idx="4">
                  <c:v>1849</c:v>
                </c:pt>
                <c:pt idx="5">
                  <c:v>1440</c:v>
                </c:pt>
                <c:pt idx="6">
                  <c:v>3350</c:v>
                </c:pt>
                <c:pt idx="7">
                  <c:v>4094</c:v>
                </c:pt>
                <c:pt idx="8">
                  <c:v>4635</c:v>
                </c:pt>
                <c:pt idx="9">
                  <c:v>5776</c:v>
                </c:pt>
                <c:pt idx="10">
                  <c:v>6144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43136"/>
        <c:axId val="192444672"/>
      </c:lineChart>
      <c:catAx>
        <c:axId val="192443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444672"/>
        <c:crosses val="autoZero"/>
        <c:auto val="1"/>
        <c:lblAlgn val="ctr"/>
        <c:lblOffset val="100"/>
        <c:noMultiLvlLbl val="1"/>
      </c:catAx>
      <c:valAx>
        <c:axId val="19244467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44313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6911314984709545E-2"/>
          <c:y val="0.14951388888888911"/>
          <c:w val="0.946177370030582"/>
          <c:h val="0.64467574365704394"/>
        </c:manualLayout>
      </c:layout>
      <c:lineChart>
        <c:grouping val="standard"/>
        <c:varyColors val="0"/>
        <c:ser>
          <c:idx val="0"/>
          <c:order val="0"/>
          <c:tx>
            <c:strRef>
              <c:f>'COND. ENV. EM ACID. COM VÍTIMAS'!$C$14</c:f>
              <c:strCache>
                <c:ptCount val="1"/>
                <c:pt idx="0">
                  <c:v>INABILITADO</c:v>
                </c:pt>
              </c:strCache>
            </c:strRef>
          </c:tx>
          <c:spPr>
            <a:ln w="25400" cmpd="sng">
              <a:solidFill>
                <a:srgbClr val="F79646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'COND. ENV. EM ACID. COM VÍTIMAS'!$D$14:$N$14</c:f>
              <c:numCache>
                <c:formatCode>General</c:formatCode>
                <c:ptCount val="11"/>
                <c:pt idx="0">
                  <c:v>112</c:v>
                </c:pt>
                <c:pt idx="1">
                  <c:v>144</c:v>
                </c:pt>
                <c:pt idx="2">
                  <c:v>145</c:v>
                </c:pt>
                <c:pt idx="3">
                  <c:v>145</c:v>
                </c:pt>
                <c:pt idx="4">
                  <c:v>143</c:v>
                </c:pt>
                <c:pt idx="5">
                  <c:v>144</c:v>
                </c:pt>
                <c:pt idx="6" formatCode="#,##0">
                  <c:v>249</c:v>
                </c:pt>
                <c:pt idx="7" formatCode="#,##0">
                  <c:v>346</c:v>
                </c:pt>
                <c:pt idx="8" formatCode="#,##0">
                  <c:v>400</c:v>
                </c:pt>
                <c:pt idx="9" formatCode="#,##0">
                  <c:v>673</c:v>
                </c:pt>
                <c:pt idx="10" formatCode="#,##0">
                  <c:v>863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93824"/>
        <c:axId val="192495616"/>
      </c:lineChart>
      <c:catAx>
        <c:axId val="19249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495616"/>
        <c:crosses val="autoZero"/>
        <c:auto val="1"/>
        <c:lblAlgn val="ctr"/>
        <c:lblOffset val="100"/>
        <c:noMultiLvlLbl val="1"/>
      </c:catAx>
      <c:valAx>
        <c:axId val="19249561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49382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400" b="1" i="0">
                <a:solidFill>
                  <a:srgbClr val="000000"/>
                </a:solidFill>
              </a:defRPr>
            </a:pPr>
            <a:r>
              <a:t>COLISÃO/ABALROAMENTO.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6477862897698717E-2"/>
          <c:y val="0.20796995770343643"/>
          <c:w val="0.96979059388946165"/>
          <c:h val="0.54380176436278793"/>
        </c:manualLayout>
      </c:layout>
      <c:lineChart>
        <c:grouping val="standard"/>
        <c:varyColors val="0"/>
        <c:ser>
          <c:idx val="0"/>
          <c:order val="0"/>
          <c:tx>
            <c:strRef>
              <c:f>'ACIDENTES COM VÍTIMAS'!$D$12</c:f>
              <c:strCache>
                <c:ptCount val="1"/>
                <c:pt idx="0">
                  <c:v>COLISÃO/ABALROAM.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0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'ACIDENTES COM VÍTIMAS'!$E$12:$O$12</c:f>
              <c:numCache>
                <c:formatCode>#,##0</c:formatCode>
                <c:ptCount val="11"/>
                <c:pt idx="0">
                  <c:v>649</c:v>
                </c:pt>
                <c:pt idx="1">
                  <c:v>750</c:v>
                </c:pt>
                <c:pt idx="2">
                  <c:v>887</c:v>
                </c:pt>
                <c:pt idx="3">
                  <c:v>930</c:v>
                </c:pt>
                <c:pt idx="4">
                  <c:v>1071</c:v>
                </c:pt>
                <c:pt idx="5">
                  <c:v>914</c:v>
                </c:pt>
                <c:pt idx="6">
                  <c:v>1683</c:v>
                </c:pt>
                <c:pt idx="7">
                  <c:v>2298</c:v>
                </c:pt>
                <c:pt idx="8">
                  <c:v>3233</c:v>
                </c:pt>
                <c:pt idx="9">
                  <c:v>3734</c:v>
                </c:pt>
                <c:pt idx="10">
                  <c:v>3929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9552"/>
        <c:axId val="46681088"/>
      </c:lineChart>
      <c:catAx>
        <c:axId val="46679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6681088"/>
        <c:crosses val="autoZero"/>
        <c:auto val="1"/>
        <c:lblAlgn val="ctr"/>
        <c:lblOffset val="100"/>
        <c:noMultiLvlLbl val="1"/>
      </c:catAx>
      <c:valAx>
        <c:axId val="4668108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667955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608496783720589E-2"/>
          <c:y val="0.20777066929133856"/>
          <c:w val="0.95078300643255953"/>
          <c:h val="0.55169674103237087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'COND. ENV. EM ACID. COM VÍTIMAS'!$C$15</c:f>
              <c:strCache>
                <c:ptCount val="1"/>
                <c:pt idx="0">
                  <c:v>PERMISSIONADO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'COND. ENV. EM ACID. COM VÍTIMAS'!$D$15:$N$15</c:f>
              <c:numCache>
                <c:formatCode>General</c:formatCode>
                <c:ptCount val="11"/>
                <c:pt idx="0">
                  <c:v>4</c:v>
                </c:pt>
                <c:pt idx="1">
                  <c:v>9</c:v>
                </c:pt>
                <c:pt idx="2">
                  <c:v>16</c:v>
                </c:pt>
                <c:pt idx="3">
                  <c:v>0</c:v>
                </c:pt>
                <c:pt idx="4">
                  <c:v>14</c:v>
                </c:pt>
                <c:pt idx="5">
                  <c:v>11</c:v>
                </c:pt>
                <c:pt idx="6">
                  <c:v>29</c:v>
                </c:pt>
                <c:pt idx="7">
                  <c:v>147</c:v>
                </c:pt>
                <c:pt idx="8">
                  <c:v>600</c:v>
                </c:pt>
                <c:pt idx="9">
                  <c:v>410</c:v>
                </c:pt>
                <c:pt idx="10">
                  <c:v>429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'COND. ENV. EM ACID. COM VÍTIMAS'!$C$16</c:f>
              <c:strCache>
                <c:ptCount val="1"/>
                <c:pt idx="0">
                  <c:v>NÃO EXIGÍVEL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'COND. ENV. EM ACID. COM VÍTIMAS'!$D$16:$N$16</c:f>
              <c:numCache>
                <c:formatCode>General</c:formatCode>
                <c:ptCount val="11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299</c:v>
                </c:pt>
                <c:pt idx="8">
                  <c:v>711</c:v>
                </c:pt>
                <c:pt idx="9">
                  <c:v>651</c:v>
                </c:pt>
                <c:pt idx="10">
                  <c:v>475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528384"/>
        <c:axId val="192529920"/>
      </c:barChart>
      <c:catAx>
        <c:axId val="192528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529920"/>
        <c:crosses val="autoZero"/>
        <c:auto val="1"/>
        <c:lblAlgn val="ctr"/>
        <c:lblOffset val="100"/>
        <c:noMultiLvlLbl val="1"/>
      </c:catAx>
      <c:valAx>
        <c:axId val="19252992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528384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2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3848238482384869E-2"/>
          <c:y val="0.15909225969395341"/>
          <c:w val="0.95230352303523036"/>
          <c:h val="0.62306690437280243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'COND. ENV. EM ACID. COM VÍTIMAS'!$C$20</c:f>
              <c:strCache>
                <c:ptCount val="1"/>
                <c:pt idx="0">
                  <c:v>MENORES DE 18 ANOS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'COND. ENV. EM ACID. COM VÍTIMAS'!$D$20:$N$20</c:f>
              <c:numCache>
                <c:formatCode>General</c:formatCode>
                <c:ptCount val="11"/>
                <c:pt idx="0">
                  <c:v>58</c:v>
                </c:pt>
                <c:pt idx="1">
                  <c:v>23</c:v>
                </c:pt>
                <c:pt idx="2">
                  <c:v>16</c:v>
                </c:pt>
                <c:pt idx="3">
                  <c:v>16</c:v>
                </c:pt>
                <c:pt idx="4">
                  <c:v>204</c:v>
                </c:pt>
                <c:pt idx="5">
                  <c:v>94</c:v>
                </c:pt>
                <c:pt idx="6">
                  <c:v>225</c:v>
                </c:pt>
                <c:pt idx="7">
                  <c:v>317</c:v>
                </c:pt>
                <c:pt idx="8">
                  <c:v>162</c:v>
                </c:pt>
                <c:pt idx="9">
                  <c:v>175</c:v>
                </c:pt>
                <c:pt idx="10">
                  <c:v>195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'COND. ENV. EM ACID. COM VÍTIMAS'!$C$21</c:f>
              <c:strCache>
                <c:ptCount val="1"/>
                <c:pt idx="0">
                  <c:v>18 A 29 ANOS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'COND. ENV. EM ACID. COM VÍTIMAS'!$D$21:$N$21</c:f>
              <c:numCache>
                <c:formatCode>#,##0</c:formatCode>
                <c:ptCount val="11"/>
                <c:pt idx="0" formatCode="General">
                  <c:v>545</c:v>
                </c:pt>
                <c:pt idx="1">
                  <c:v>549</c:v>
                </c:pt>
                <c:pt idx="2">
                  <c:v>723</c:v>
                </c:pt>
                <c:pt idx="3">
                  <c:v>240</c:v>
                </c:pt>
                <c:pt idx="4">
                  <c:v>586</c:v>
                </c:pt>
                <c:pt idx="5">
                  <c:v>747</c:v>
                </c:pt>
                <c:pt idx="6">
                  <c:v>2214</c:v>
                </c:pt>
                <c:pt idx="7">
                  <c:v>2005</c:v>
                </c:pt>
                <c:pt idx="8">
                  <c:v>2920</c:v>
                </c:pt>
                <c:pt idx="9">
                  <c:v>3511</c:v>
                </c:pt>
                <c:pt idx="10">
                  <c:v>3784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'COND. ENV. EM ACID. COM VÍTIMAS'!$C$22</c:f>
              <c:strCache>
                <c:ptCount val="1"/>
                <c:pt idx="0">
                  <c:v>30 A 59 ANOS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'COND. ENV. EM ACID. COM VÍTIMAS'!$D$22:$N$22</c:f>
              <c:numCache>
                <c:formatCode>#,##0</c:formatCode>
                <c:ptCount val="11"/>
                <c:pt idx="0">
                  <c:v>821</c:v>
                </c:pt>
                <c:pt idx="1">
                  <c:v>1209</c:v>
                </c:pt>
                <c:pt idx="2">
                  <c:v>1101</c:v>
                </c:pt>
                <c:pt idx="3">
                  <c:v>1592</c:v>
                </c:pt>
                <c:pt idx="4">
                  <c:v>1514</c:v>
                </c:pt>
                <c:pt idx="5">
                  <c:v>986</c:v>
                </c:pt>
                <c:pt idx="6">
                  <c:v>1268</c:v>
                </c:pt>
                <c:pt idx="7">
                  <c:v>2630</c:v>
                </c:pt>
                <c:pt idx="8">
                  <c:v>3383</c:v>
                </c:pt>
                <c:pt idx="9">
                  <c:v>3902</c:v>
                </c:pt>
                <c:pt idx="10">
                  <c:v>4050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'COND. ENV. EM ACID. COM VÍTIMAS'!$C$23</c:f>
              <c:strCache>
                <c:ptCount val="1"/>
                <c:pt idx="0">
                  <c:v>60 ANOS OU MAIS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'COND. ENV. EM ACID. COM VÍTIMAS'!$D$23:$N$23</c:f>
              <c:numCache>
                <c:formatCode>General</c:formatCode>
                <c:ptCount val="11"/>
                <c:pt idx="0">
                  <c:v>48</c:v>
                </c:pt>
                <c:pt idx="1">
                  <c:v>75</c:v>
                </c:pt>
                <c:pt idx="2">
                  <c:v>84</c:v>
                </c:pt>
                <c:pt idx="3">
                  <c:v>85</c:v>
                </c:pt>
                <c:pt idx="4">
                  <c:v>99</c:v>
                </c:pt>
                <c:pt idx="5">
                  <c:v>74</c:v>
                </c:pt>
                <c:pt idx="6">
                  <c:v>161</c:v>
                </c:pt>
                <c:pt idx="7">
                  <c:v>193</c:v>
                </c:pt>
                <c:pt idx="8">
                  <c:v>203</c:v>
                </c:pt>
                <c:pt idx="9">
                  <c:v>218</c:v>
                </c:pt>
                <c:pt idx="10">
                  <c:v>247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548224"/>
        <c:axId val="192554112"/>
      </c:barChart>
      <c:catAx>
        <c:axId val="19254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554112"/>
        <c:crosses val="autoZero"/>
        <c:auto val="1"/>
        <c:lblAlgn val="ctr"/>
        <c:lblOffset val="100"/>
        <c:noMultiLvlLbl val="1"/>
      </c:catAx>
      <c:valAx>
        <c:axId val="19255411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548224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2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762084118016327E-2"/>
          <c:y val="0.17644573554519347"/>
          <c:w val="0.94475831763967533"/>
          <c:h val="0.599368549805058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'COND. ENV. EM ACID. COM VÍTIMAS'!$C$27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'COND. ENV. EM ACID. COM VÍTIMAS'!$D$27:$N$27</c:f>
              <c:numCache>
                <c:formatCode>#,##0</c:formatCode>
                <c:ptCount val="11"/>
                <c:pt idx="0">
                  <c:v>1404</c:v>
                </c:pt>
                <c:pt idx="1">
                  <c:v>1790</c:v>
                </c:pt>
                <c:pt idx="2">
                  <c:v>1833</c:v>
                </c:pt>
                <c:pt idx="3">
                  <c:v>1839</c:v>
                </c:pt>
                <c:pt idx="4">
                  <c:v>2214</c:v>
                </c:pt>
                <c:pt idx="5">
                  <c:v>1723</c:v>
                </c:pt>
                <c:pt idx="6">
                  <c:v>4594</c:v>
                </c:pt>
                <c:pt idx="7">
                  <c:v>4708</c:v>
                </c:pt>
                <c:pt idx="8">
                  <c:v>5792</c:v>
                </c:pt>
                <c:pt idx="9">
                  <c:v>6785</c:v>
                </c:pt>
                <c:pt idx="10">
                  <c:v>7259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'COND. ENV. EM ACID. COM VÍTIMAS'!$C$28</c:f>
              <c:strCache>
                <c:ptCount val="1"/>
                <c:pt idx="0">
                  <c:v>FEMININO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'COND. ENV. EM ACID. COM VÍTIMAS'!$D$28:$N$28</c:f>
              <c:numCache>
                <c:formatCode>General</c:formatCode>
                <c:ptCount val="11"/>
                <c:pt idx="0">
                  <c:v>253</c:v>
                </c:pt>
                <c:pt idx="1">
                  <c:v>326</c:v>
                </c:pt>
                <c:pt idx="2">
                  <c:v>375</c:v>
                </c:pt>
                <c:pt idx="3" formatCode="#,##0">
                  <c:v>376</c:v>
                </c:pt>
                <c:pt idx="4" formatCode="#,##0">
                  <c:v>423</c:v>
                </c:pt>
                <c:pt idx="5" formatCode="#,##0">
                  <c:v>396</c:v>
                </c:pt>
                <c:pt idx="6" formatCode="#,##0">
                  <c:v>966</c:v>
                </c:pt>
                <c:pt idx="7" formatCode="#,##0">
                  <c:v>983</c:v>
                </c:pt>
                <c:pt idx="8" formatCode="#,##0">
                  <c:v>1312</c:v>
                </c:pt>
                <c:pt idx="9" formatCode="#,##0">
                  <c:v>1525</c:v>
                </c:pt>
                <c:pt idx="10" formatCode="#,##0">
                  <c:v>1638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574976"/>
        <c:axId val="192576512"/>
      </c:barChart>
      <c:catAx>
        <c:axId val="19257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576512"/>
        <c:crosses val="autoZero"/>
        <c:auto val="1"/>
        <c:lblAlgn val="ctr"/>
        <c:lblOffset val="100"/>
        <c:noMultiLvlLbl val="1"/>
      </c:catAx>
      <c:valAx>
        <c:axId val="19257651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574976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4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1.4700181708055751E-2"/>
          <c:y val="0.1155911476974469"/>
          <c:w val="0.97109826589595338"/>
          <c:h val="0.67163564781675122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F79646"/>
              </a:solidFill>
            </a:ln>
          </c:spPr>
          <c:marker>
            <c:symbol val="circle"/>
            <c:size val="11"/>
            <c:spPr>
              <a:solidFill>
                <a:srgbClr val="F79646"/>
              </a:solidFill>
              <a:ln cmpd="sng">
                <a:solidFill>
                  <a:srgbClr val="F79646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'COND. ENV. EM ACID. COM VÍTIMAS'!$D$37:$N$37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'COND. ENV. EM ACID. COM VÍTIMAS'!$D$38:$N$38</c:f>
              <c:numCache>
                <c:formatCode>#,##0</c:formatCode>
                <c:ptCount val="11"/>
                <c:pt idx="0">
                  <c:v>2076</c:v>
                </c:pt>
                <c:pt idx="1">
                  <c:v>2584</c:v>
                </c:pt>
                <c:pt idx="2">
                  <c:v>2623</c:v>
                </c:pt>
                <c:pt idx="3">
                  <c:v>2631</c:v>
                </c:pt>
                <c:pt idx="4">
                  <c:v>3092</c:v>
                </c:pt>
                <c:pt idx="5">
                  <c:v>2428</c:v>
                </c:pt>
                <c:pt idx="6">
                  <c:v>6369</c:v>
                </c:pt>
                <c:pt idx="7">
                  <c:v>6325</c:v>
                </c:pt>
                <c:pt idx="8">
                  <c:v>7902</c:v>
                </c:pt>
                <c:pt idx="9">
                  <c:v>9208</c:v>
                </c:pt>
                <c:pt idx="10">
                  <c:v>9631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01472"/>
        <c:axId val="192607360"/>
      </c:lineChart>
      <c:catAx>
        <c:axId val="19260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607360"/>
        <c:crosses val="autoZero"/>
        <c:auto val="1"/>
        <c:lblAlgn val="ctr"/>
        <c:lblOffset val="100"/>
        <c:noMultiLvlLbl val="1"/>
      </c:catAx>
      <c:valAx>
        <c:axId val="19260736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60147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985803520726914E-2"/>
          <c:y val="0.16946459412780693"/>
          <c:w val="0.95002839295854724"/>
          <c:h val="0.62579141337902977"/>
        </c:manualLayout>
      </c:layout>
      <c:lineChart>
        <c:grouping val="standard"/>
        <c:varyColors val="0"/>
        <c:ser>
          <c:idx val="0"/>
          <c:order val="0"/>
          <c:tx>
            <c:strRef>
              <c:f>'VEIC. ENV. EM ACID. COM VÍTIMAS'!$D$14</c:f>
              <c:strCache>
                <c:ptCount val="1"/>
                <c:pt idx="0">
                  <c:v>AUTOMÓVEL/CAMIONETA</c:v>
                </c:pt>
              </c:strCache>
            </c:strRef>
          </c:tx>
          <c:spPr>
            <a:ln w="25400" cmpd="sng">
              <a:solidFill>
                <a:srgbClr val="F79646"/>
              </a:solidFill>
            </a:ln>
          </c:spPr>
          <c:marker>
            <c:symbol val="circle"/>
            <c:size val="11"/>
            <c:spPr>
              <a:solidFill>
                <a:srgbClr val="F79646"/>
              </a:solidFill>
              <a:ln cmpd="sng">
                <a:solidFill>
                  <a:srgbClr val="F79646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'VEIC. ENV. EM ACID. COM VÍTIMAS'!$E$14:$O$14</c:f>
              <c:numCache>
                <c:formatCode>#,##0</c:formatCode>
                <c:ptCount val="11"/>
                <c:pt idx="0">
                  <c:v>783</c:v>
                </c:pt>
                <c:pt idx="1">
                  <c:v>983</c:v>
                </c:pt>
                <c:pt idx="2">
                  <c:v>948</c:v>
                </c:pt>
                <c:pt idx="3">
                  <c:v>1008</c:v>
                </c:pt>
                <c:pt idx="4">
                  <c:v>1195</c:v>
                </c:pt>
                <c:pt idx="5">
                  <c:v>955</c:v>
                </c:pt>
                <c:pt idx="6">
                  <c:v>2358</c:v>
                </c:pt>
                <c:pt idx="7">
                  <c:v>2159</c:v>
                </c:pt>
                <c:pt idx="8">
                  <c:v>2676</c:v>
                </c:pt>
                <c:pt idx="9">
                  <c:v>3250</c:v>
                </c:pt>
                <c:pt idx="10">
                  <c:v>3371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69568"/>
        <c:axId val="192671104"/>
      </c:lineChart>
      <c:catAx>
        <c:axId val="19266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671104"/>
        <c:crosses val="autoZero"/>
        <c:auto val="1"/>
        <c:lblAlgn val="ctr"/>
        <c:lblOffset val="100"/>
        <c:noMultiLvlLbl val="1"/>
      </c:catAx>
      <c:valAx>
        <c:axId val="19267110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66956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5028445894752588E-2"/>
          <c:y val="0.16587869759523324"/>
          <c:w val="0.94994310821049566"/>
          <c:h val="0.62052351564162589"/>
        </c:manualLayout>
      </c:layout>
      <c:lineChart>
        <c:grouping val="standard"/>
        <c:varyColors val="0"/>
        <c:ser>
          <c:idx val="0"/>
          <c:order val="0"/>
          <c:tx>
            <c:strRef>
              <c:f>'VEIC. ENV. EM ACID. COM VÍTIMAS'!$D$18</c:f>
              <c:strCache>
                <c:ptCount val="1"/>
                <c:pt idx="0">
                  <c:v>MOTOCICLETA</c:v>
                </c:pt>
              </c:strCache>
            </c:strRef>
          </c:tx>
          <c:spPr>
            <a:ln w="25400" cmpd="sng">
              <a:solidFill>
                <a:srgbClr val="F79646"/>
              </a:solidFill>
            </a:ln>
          </c:spPr>
          <c:marker>
            <c:symbol val="circle"/>
            <c:size val="11"/>
            <c:spPr>
              <a:solidFill>
                <a:srgbClr val="F79646"/>
              </a:solidFill>
              <a:ln cmpd="sng">
                <a:solidFill>
                  <a:srgbClr val="F79646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'VEIC. ENV. EM ACID. COM VÍTIMAS'!$E$18:$O$18</c:f>
              <c:numCache>
                <c:formatCode>#,##0</c:formatCode>
                <c:ptCount val="11"/>
                <c:pt idx="0">
                  <c:v>470</c:v>
                </c:pt>
                <c:pt idx="1">
                  <c:v>651</c:v>
                </c:pt>
                <c:pt idx="2">
                  <c:v>688</c:v>
                </c:pt>
                <c:pt idx="3">
                  <c:v>733</c:v>
                </c:pt>
                <c:pt idx="4">
                  <c:v>918</c:v>
                </c:pt>
                <c:pt idx="5">
                  <c:v>835</c:v>
                </c:pt>
                <c:pt idx="6">
                  <c:v>2125</c:v>
                </c:pt>
                <c:pt idx="7">
                  <c:v>2545</c:v>
                </c:pt>
                <c:pt idx="8">
                  <c:v>3671</c:v>
                </c:pt>
                <c:pt idx="9">
                  <c:v>4387</c:v>
                </c:pt>
                <c:pt idx="10">
                  <c:v>4711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32544"/>
        <c:axId val="192738432"/>
      </c:lineChart>
      <c:catAx>
        <c:axId val="192732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738432"/>
        <c:crosses val="autoZero"/>
        <c:auto val="1"/>
        <c:lblAlgn val="ctr"/>
        <c:lblOffset val="100"/>
        <c:noMultiLvlLbl val="1"/>
      </c:catAx>
      <c:valAx>
        <c:axId val="19273843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73254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733000444025599E-2"/>
          <c:y val="0.1755591692342805"/>
          <c:w val="0.95053399911194747"/>
          <c:h val="0.60968218646582262"/>
        </c:manualLayout>
      </c:layout>
      <c:lineChart>
        <c:grouping val="standard"/>
        <c:varyColors val="0"/>
        <c:ser>
          <c:idx val="0"/>
          <c:order val="0"/>
          <c:tx>
            <c:strRef>
              <c:f>'VEIC. ENV. EM ACID. COM VÍTIMAS'!$D$19</c:f>
              <c:strCache>
                <c:ptCount val="1"/>
                <c:pt idx="0">
                  <c:v>BICICLETA</c:v>
                </c:pt>
              </c:strCache>
            </c:strRef>
          </c:tx>
          <c:spPr>
            <a:ln w="25400" cmpd="sng">
              <a:solidFill>
                <a:srgbClr val="F79646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'VEIC. ENV. EM ACID. COM VÍTIMAS'!$E$19:$O$19</c:f>
              <c:numCache>
                <c:formatCode>#,##0</c:formatCode>
                <c:ptCount val="11"/>
                <c:pt idx="0">
                  <c:v>353</c:v>
                </c:pt>
                <c:pt idx="1">
                  <c:v>421</c:v>
                </c:pt>
                <c:pt idx="2">
                  <c:v>431</c:v>
                </c:pt>
                <c:pt idx="3">
                  <c:v>363</c:v>
                </c:pt>
                <c:pt idx="4">
                  <c:v>400</c:v>
                </c:pt>
                <c:pt idx="5">
                  <c:v>332</c:v>
                </c:pt>
                <c:pt idx="6">
                  <c:v>794</c:v>
                </c:pt>
                <c:pt idx="7">
                  <c:v>775</c:v>
                </c:pt>
                <c:pt idx="8">
                  <c:v>793</c:v>
                </c:pt>
                <c:pt idx="9">
                  <c:v>711</c:v>
                </c:pt>
                <c:pt idx="10">
                  <c:v>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816256"/>
        <c:axId val="192817792"/>
      </c:lineChart>
      <c:catAx>
        <c:axId val="19281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817792"/>
        <c:crosses val="autoZero"/>
        <c:auto val="1"/>
        <c:lblAlgn val="ctr"/>
        <c:lblOffset val="100"/>
        <c:noMultiLvlLbl val="1"/>
      </c:catAx>
      <c:valAx>
        <c:axId val="19281779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81625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1.4599500363659363E-2"/>
          <c:y val="0.15234127992065508"/>
          <c:w val="0.96850628611182643"/>
          <c:h val="0.65608669884006432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'VEIC. ENV. EM ACID. COM VÍTIMAS'!$D$15</c:f>
              <c:strCache>
                <c:ptCount val="1"/>
                <c:pt idx="0">
                  <c:v>ÔNIBUS/ MICROÔNIBUS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'VEIC. ENV. EM ACID. COM VÍTIMAS'!$E$15:$O$15</c:f>
              <c:numCache>
                <c:formatCode>#,##0</c:formatCode>
                <c:ptCount val="11"/>
                <c:pt idx="0">
                  <c:v>53</c:v>
                </c:pt>
                <c:pt idx="1">
                  <c:v>43</c:v>
                </c:pt>
                <c:pt idx="2">
                  <c:v>46</c:v>
                </c:pt>
                <c:pt idx="3">
                  <c:v>36</c:v>
                </c:pt>
                <c:pt idx="4">
                  <c:v>42</c:v>
                </c:pt>
                <c:pt idx="5">
                  <c:v>28</c:v>
                </c:pt>
                <c:pt idx="6">
                  <c:v>88</c:v>
                </c:pt>
                <c:pt idx="7">
                  <c:v>366</c:v>
                </c:pt>
                <c:pt idx="8">
                  <c:v>96</c:v>
                </c:pt>
                <c:pt idx="9">
                  <c:v>123</c:v>
                </c:pt>
                <c:pt idx="10">
                  <c:v>147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'VEIC. ENV. EM ACID. COM VÍTIMAS'!$D$16</c:f>
              <c:strCache>
                <c:ptCount val="1"/>
                <c:pt idx="0">
                  <c:v>CAMINHÃO/CAMINHONETE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'VEIC. ENV. EM ACID. COM VÍTIMAS'!$E$16:$O$16</c:f>
              <c:numCache>
                <c:formatCode>#,##0</c:formatCode>
                <c:ptCount val="11"/>
                <c:pt idx="0">
                  <c:v>223</c:v>
                </c:pt>
                <c:pt idx="1">
                  <c:v>87</c:v>
                </c:pt>
                <c:pt idx="2">
                  <c:v>68</c:v>
                </c:pt>
                <c:pt idx="3">
                  <c:v>67</c:v>
                </c:pt>
                <c:pt idx="4">
                  <c:v>78</c:v>
                </c:pt>
                <c:pt idx="5">
                  <c:v>74</c:v>
                </c:pt>
                <c:pt idx="6">
                  <c:v>161</c:v>
                </c:pt>
                <c:pt idx="7">
                  <c:v>57</c:v>
                </c:pt>
                <c:pt idx="8">
                  <c:v>537</c:v>
                </c:pt>
                <c:pt idx="9">
                  <c:v>552</c:v>
                </c:pt>
                <c:pt idx="10">
                  <c:v>597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'VEIC. ENV. EM ACID. COM VÍTIMAS'!$D$17</c:f>
              <c:strCache>
                <c:ptCount val="1"/>
                <c:pt idx="0">
                  <c:v>REBOQUE/SEMI-REBOQUE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'VEIC. ENV. EM ACID. COM VÍTIMAS'!$E$17:$O$17</c:f>
              <c:numCache>
                <c:formatCode>#,##0</c:formatCode>
                <c:ptCount val="11"/>
                <c:pt idx="0">
                  <c:v>14</c:v>
                </c:pt>
                <c:pt idx="1">
                  <c:v>15</c:v>
                </c:pt>
                <c:pt idx="2">
                  <c:v>19</c:v>
                </c:pt>
                <c:pt idx="3">
                  <c:v>30</c:v>
                </c:pt>
                <c:pt idx="4">
                  <c:v>19</c:v>
                </c:pt>
                <c:pt idx="5">
                  <c:v>14</c:v>
                </c:pt>
                <c:pt idx="6">
                  <c:v>47</c:v>
                </c:pt>
                <c:pt idx="7">
                  <c:v>50</c:v>
                </c:pt>
                <c:pt idx="8">
                  <c:v>11</c:v>
                </c:pt>
                <c:pt idx="9">
                  <c:v>7</c:v>
                </c:pt>
                <c:pt idx="10">
                  <c:v>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'VEIC. ENV. EM ACID. COM VÍTIMAS'!$D$20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'VEIC. ENV. EM ACID. COM VÍTIMAS'!$E$20:$O$20</c:f>
              <c:numCache>
                <c:formatCode>#,##0</c:formatCode>
                <c:ptCount val="11"/>
                <c:pt idx="0">
                  <c:v>24</c:v>
                </c:pt>
                <c:pt idx="1">
                  <c:v>17</c:v>
                </c:pt>
                <c:pt idx="2">
                  <c:v>21</c:v>
                </c:pt>
                <c:pt idx="3">
                  <c:v>0</c:v>
                </c:pt>
                <c:pt idx="4">
                  <c:v>101</c:v>
                </c:pt>
                <c:pt idx="5">
                  <c:v>75</c:v>
                </c:pt>
                <c:pt idx="6">
                  <c:v>69</c:v>
                </c:pt>
                <c:pt idx="7">
                  <c:v>87</c:v>
                </c:pt>
                <c:pt idx="8">
                  <c:v>27</c:v>
                </c:pt>
                <c:pt idx="9">
                  <c:v>27</c:v>
                </c:pt>
                <c:pt idx="10">
                  <c:v>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831872"/>
        <c:axId val="192833408"/>
      </c:barChart>
      <c:catAx>
        <c:axId val="19283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833408"/>
        <c:crosses val="autoZero"/>
        <c:auto val="1"/>
        <c:lblAlgn val="ctr"/>
        <c:lblOffset val="100"/>
        <c:noMultiLvlLbl val="1"/>
      </c:catAx>
      <c:valAx>
        <c:axId val="19283340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831872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0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589998444425581E-2"/>
          <c:y val="7.7497232277245087E-2"/>
          <c:w val="0.96058819231269443"/>
          <c:h val="0.70924755258673311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F79646"/>
              </a:solidFill>
            </a:ln>
          </c:spPr>
          <c:marker>
            <c:symbol val="circle"/>
            <c:size val="11"/>
            <c:spPr>
              <a:solidFill>
                <a:srgbClr val="F79646"/>
              </a:solidFill>
              <a:ln cmpd="sng">
                <a:solidFill>
                  <a:srgbClr val="F79646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'VEIC. ENV. EM ACID. COM VÍTIMAS'!$E$22:$O$22</c:f>
              <c:numCache>
                <c:formatCode>#,##0</c:formatCode>
                <c:ptCount val="11"/>
                <c:pt idx="0">
                  <c:v>2076</c:v>
                </c:pt>
                <c:pt idx="1">
                  <c:v>2584</c:v>
                </c:pt>
                <c:pt idx="2">
                  <c:v>2623</c:v>
                </c:pt>
                <c:pt idx="3">
                  <c:v>2631</c:v>
                </c:pt>
                <c:pt idx="4">
                  <c:v>3092</c:v>
                </c:pt>
                <c:pt idx="5">
                  <c:v>2428</c:v>
                </c:pt>
                <c:pt idx="6">
                  <c:v>6369</c:v>
                </c:pt>
                <c:pt idx="7">
                  <c:v>6325</c:v>
                </c:pt>
                <c:pt idx="8">
                  <c:v>7902</c:v>
                </c:pt>
                <c:pt idx="9">
                  <c:v>9208</c:v>
                </c:pt>
                <c:pt idx="10">
                  <c:v>9631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874752"/>
        <c:axId val="192880640"/>
      </c:lineChart>
      <c:catAx>
        <c:axId val="192874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880640"/>
        <c:crosses val="autoZero"/>
        <c:auto val="1"/>
        <c:lblAlgn val="ctr"/>
        <c:lblOffset val="100"/>
        <c:noMultiLvlLbl val="1"/>
      </c:catAx>
      <c:valAx>
        <c:axId val="19288064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87475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691358024691405E-2"/>
          <c:y val="0.20832579185520386"/>
          <c:w val="0.9506172839506174"/>
          <c:h val="0.60683744848636001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C4B23"/>
              </a:solidFill>
            </a:ln>
          </c:spPr>
          <c:marker>
            <c:symbol val="circle"/>
            <c:size val="11"/>
            <c:spPr>
              <a:solidFill>
                <a:srgbClr val="7C4B23"/>
              </a:solidFill>
              <a:ln cmpd="sng">
                <a:solidFill>
                  <a:srgbClr val="7C4B23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'INDICES PORTO VELHO'!$E$13:$O$13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'INDICES PORTO VELHO'!$E$27:$O$27</c:f>
              <c:numCache>
                <c:formatCode>0.0</c:formatCode>
                <c:ptCount val="11"/>
                <c:pt idx="0">
                  <c:v>14.664703269990417</c:v>
                </c:pt>
                <c:pt idx="1">
                  <c:v>16.115557548786239</c:v>
                </c:pt>
                <c:pt idx="2">
                  <c:v>17.435254166419465</c:v>
                </c:pt>
                <c:pt idx="3">
                  <c:v>18.152770922380569</c:v>
                </c:pt>
                <c:pt idx="4">
                  <c:v>20.550015110305228</c:v>
                </c:pt>
                <c:pt idx="5">
                  <c:v>22.583955860504915</c:v>
                </c:pt>
                <c:pt idx="6">
                  <c:v>26.349077420839595</c:v>
                </c:pt>
                <c:pt idx="7">
                  <c:v>30.12558480534619</c:v>
                </c:pt>
                <c:pt idx="8">
                  <c:v>35.376107870615861</c:v>
                </c:pt>
                <c:pt idx="9">
                  <c:v>39.188346487381857</c:v>
                </c:pt>
                <c:pt idx="10">
                  <c:v>42.878420680601835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907520"/>
        <c:axId val="192917504"/>
      </c:lineChart>
      <c:catAx>
        <c:axId val="192907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917504"/>
        <c:crosses val="autoZero"/>
        <c:auto val="1"/>
        <c:lblAlgn val="ctr"/>
        <c:lblOffset val="100"/>
        <c:noMultiLvlLbl val="1"/>
      </c:catAx>
      <c:valAx>
        <c:axId val="19291750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90752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'ACIDENTES COM VÍTIMAS'!$D$20</c:f>
              <c:strCache>
                <c:ptCount val="1"/>
                <c:pt idx="0">
                  <c:v>DIA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'ACIDENTES COM VÍTIMAS'!$E$20:$O$20</c:f>
              <c:numCache>
                <c:formatCode>#,##0</c:formatCode>
                <c:ptCount val="11"/>
                <c:pt idx="0">
                  <c:v>526</c:v>
                </c:pt>
                <c:pt idx="1">
                  <c:v>706</c:v>
                </c:pt>
                <c:pt idx="2">
                  <c:v>789</c:v>
                </c:pt>
                <c:pt idx="3">
                  <c:v>770</c:v>
                </c:pt>
                <c:pt idx="4">
                  <c:v>873</c:v>
                </c:pt>
                <c:pt idx="5">
                  <c:v>784</c:v>
                </c:pt>
                <c:pt idx="6">
                  <c:v>1709</c:v>
                </c:pt>
                <c:pt idx="7">
                  <c:v>2040</c:v>
                </c:pt>
                <c:pt idx="8">
                  <c:v>2693</c:v>
                </c:pt>
                <c:pt idx="9">
                  <c:v>3109</c:v>
                </c:pt>
                <c:pt idx="10">
                  <c:v>3254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'ACIDENTES COM VÍTIMAS'!$D$21</c:f>
              <c:strCache>
                <c:ptCount val="1"/>
                <c:pt idx="0">
                  <c:v>NOITE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'ACIDENTES COM VÍTIMAS'!$E$21:$O$21</c:f>
              <c:numCache>
                <c:formatCode>#,##0</c:formatCode>
                <c:ptCount val="11"/>
                <c:pt idx="0">
                  <c:v>373</c:v>
                </c:pt>
                <c:pt idx="1">
                  <c:v>442</c:v>
                </c:pt>
                <c:pt idx="2">
                  <c:v>466</c:v>
                </c:pt>
                <c:pt idx="3">
                  <c:v>473</c:v>
                </c:pt>
                <c:pt idx="4">
                  <c:v>547</c:v>
                </c:pt>
                <c:pt idx="5">
                  <c:v>459</c:v>
                </c:pt>
                <c:pt idx="6">
                  <c:v>932</c:v>
                </c:pt>
                <c:pt idx="7">
                  <c:v>1221</c:v>
                </c:pt>
                <c:pt idx="8">
                  <c:v>1638</c:v>
                </c:pt>
                <c:pt idx="9">
                  <c:v>1921</c:v>
                </c:pt>
                <c:pt idx="10">
                  <c:v>2041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97856"/>
        <c:axId val="46699648"/>
      </c:barChart>
      <c:catAx>
        <c:axId val="4669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46699648"/>
        <c:crosses val="autoZero"/>
        <c:auto val="1"/>
        <c:lblAlgn val="ctr"/>
        <c:lblOffset val="100"/>
        <c:noMultiLvlLbl val="1"/>
      </c:catAx>
      <c:valAx>
        <c:axId val="4669964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6697856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4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608496783720589E-2"/>
          <c:y val="0.16529595015576351"/>
          <c:w val="0.95078300643255953"/>
          <c:h val="0.65005175754899991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C4B23"/>
              </a:solidFill>
            </a:ln>
          </c:spPr>
          <c:marker>
            <c:symbol val="circle"/>
            <c:size val="11"/>
            <c:spPr>
              <a:solidFill>
                <a:srgbClr val="7C4B23"/>
              </a:solidFill>
              <a:ln cmpd="sng">
                <a:solidFill>
                  <a:srgbClr val="7C4B23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'INDICES PORTO VELHO'!$E$13:$O$13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'INDICES PORTO VELHO'!$E$30:$O$30</c:f>
              <c:numCache>
                <c:formatCode>0.0</c:formatCode>
                <c:ptCount val="11"/>
                <c:pt idx="0">
                  <c:v>9.5632770162575707</c:v>
                </c:pt>
                <c:pt idx="1">
                  <c:v>10.70339119110905</c:v>
                </c:pt>
                <c:pt idx="2">
                  <c:v>11.504682892050425</c:v>
                </c:pt>
                <c:pt idx="3">
                  <c:v>11.57055871335387</c:v>
                </c:pt>
                <c:pt idx="4">
                  <c:v>11.712649661634565</c:v>
                </c:pt>
                <c:pt idx="5">
                  <c:v>12.203768058671068</c:v>
                </c:pt>
                <c:pt idx="6">
                  <c:v>11.097524635477143</c:v>
                </c:pt>
                <c:pt idx="7">
                  <c:v>11.380348763919041</c:v>
                </c:pt>
                <c:pt idx="8">
                  <c:v>6.8670161707154991</c:v>
                </c:pt>
                <c:pt idx="9">
                  <c:v>7.210522389915214</c:v>
                </c:pt>
                <c:pt idx="10">
                  <c:v>4.9776540798030346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970752"/>
        <c:axId val="192972288"/>
      </c:lineChart>
      <c:catAx>
        <c:axId val="19297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972288"/>
        <c:crosses val="autoZero"/>
        <c:auto val="1"/>
        <c:lblAlgn val="ctr"/>
        <c:lblOffset val="100"/>
        <c:noMultiLvlLbl val="1"/>
      </c:catAx>
      <c:valAx>
        <c:axId val="19297228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97075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444444444444446E-2"/>
          <c:y val="0.19467299464279292"/>
          <c:w val="0.95111111111111113"/>
          <c:h val="0.62489051882213364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C4B23"/>
              </a:solidFill>
            </a:ln>
          </c:spPr>
          <c:marker>
            <c:symbol val="circle"/>
            <c:size val="11"/>
            <c:spPr>
              <a:solidFill>
                <a:srgbClr val="7C4B23"/>
              </a:solidFill>
              <a:ln cmpd="sng">
                <a:solidFill>
                  <a:srgbClr val="7C4B23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'INDICES PORTO VELHO'!$E$13:$O$13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'INDICES PORTO VELHO'!$E$31:$O$31</c:f>
              <c:numCache>
                <c:formatCode>0.0</c:formatCode>
                <c:ptCount val="11"/>
                <c:pt idx="0">
                  <c:v>14.02426197321366</c:v>
                </c:pt>
                <c:pt idx="1">
                  <c:v>17.249111670748956</c:v>
                </c:pt>
                <c:pt idx="2">
                  <c:v>20.058707032695693</c:v>
                </c:pt>
                <c:pt idx="3">
                  <c:v>21.003770176746727</c:v>
                </c:pt>
                <c:pt idx="4">
                  <c:v>24.069512752830175</c:v>
                </c:pt>
                <c:pt idx="5">
                  <c:v>27.560935916886717</c:v>
                </c:pt>
                <c:pt idx="6">
                  <c:v>29.240953579986193</c:v>
                </c:pt>
                <c:pt idx="7">
                  <c:v>34.283966180185978</c:v>
                </c:pt>
                <c:pt idx="8">
                  <c:v>24.292830480449496</c:v>
                </c:pt>
                <c:pt idx="9">
                  <c:v>28.256844977102212</c:v>
                </c:pt>
                <c:pt idx="10">
                  <c:v>21.343394563630856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992768"/>
        <c:axId val="192994304"/>
      </c:lineChart>
      <c:catAx>
        <c:axId val="192992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2994304"/>
        <c:crosses val="autoZero"/>
        <c:auto val="1"/>
        <c:lblAlgn val="ctr"/>
        <c:lblOffset val="100"/>
        <c:noMultiLvlLbl val="1"/>
      </c:catAx>
      <c:valAx>
        <c:axId val="19299430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299276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0.11017475982488753"/>
          <c:y val="0.17102213638389541"/>
          <c:w val="0.86167424849245189"/>
          <c:h val="0.64258356856336352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C4B23"/>
              </a:solidFill>
            </a:ln>
          </c:spPr>
          <c:marker>
            <c:symbol val="circle"/>
            <c:size val="11"/>
            <c:spPr>
              <a:solidFill>
                <a:srgbClr val="7C4B23"/>
              </a:solidFill>
              <a:ln cmpd="sng">
                <a:solidFill>
                  <a:srgbClr val="7C4B23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'INDICES PORTO VELHO'!$E$13:$O$13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'INDICES PORTO VELHO'!$E$32:$O$32</c:f>
              <c:numCache>
                <c:formatCode>0.0</c:formatCode>
                <c:ptCount val="11"/>
                <c:pt idx="0">
                  <c:v>243.26585910105197</c:v>
                </c:pt>
                <c:pt idx="1">
                  <c:v>282.39113759209374</c:v>
                </c:pt>
                <c:pt idx="2">
                  <c:v>273.84386038824255</c:v>
                </c:pt>
                <c:pt idx="3">
                  <c:v>240.81225322167745</c:v>
                </c:pt>
                <c:pt idx="4">
                  <c:v>249.60957834461217</c:v>
                </c:pt>
                <c:pt idx="5">
                  <c:v>207.81273608479876</c:v>
                </c:pt>
                <c:pt idx="6">
                  <c:v>438.9687522477625</c:v>
                </c:pt>
                <c:pt idx="7">
                  <c:v>419.40962252258561</c:v>
                </c:pt>
                <c:pt idx="8">
                  <c:v>472.12582145757955</c:v>
                </c:pt>
                <c:pt idx="9">
                  <c:v>466.25972798925881</c:v>
                </c:pt>
                <c:pt idx="10">
                  <c:v>424.86686113415578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35264"/>
        <c:axId val="193065728"/>
      </c:lineChart>
      <c:catAx>
        <c:axId val="19303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3065728"/>
        <c:crosses val="autoZero"/>
        <c:auto val="1"/>
        <c:lblAlgn val="ctr"/>
        <c:lblOffset val="100"/>
        <c:noMultiLvlLbl val="1"/>
      </c:catAx>
      <c:valAx>
        <c:axId val="19306572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0" i="0">
                <a:solidFill>
                  <a:srgbClr val="000000"/>
                </a:solidFill>
              </a:defRPr>
            </a:pPr>
            <a:endParaRPr lang="pt-BR"/>
          </a:p>
        </c:txPr>
        <c:crossAx val="19303526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0.10809990559089715"/>
          <c:y val="0.20982718336678519"/>
          <c:w val="0.86427925322894084"/>
          <c:h val="0.60807328495702739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C4B23"/>
              </a:solidFill>
            </a:ln>
          </c:spPr>
          <c:marker>
            <c:symbol val="circle"/>
            <c:size val="11"/>
            <c:spPr>
              <a:solidFill>
                <a:srgbClr val="7C4B23"/>
              </a:solidFill>
              <a:ln cmpd="sng">
                <a:solidFill>
                  <a:srgbClr val="7C4B23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'INDICES PORTO VELHO'!$E$13:$O$13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'INDICES PORTO VELHO'!$E$14:$O$14</c:f>
              <c:numCache>
                <c:formatCode>#,##0</c:formatCode>
                <c:ptCount val="11"/>
                <c:pt idx="0">
                  <c:v>342264</c:v>
                </c:pt>
                <c:pt idx="1">
                  <c:v>347844</c:v>
                </c:pt>
                <c:pt idx="2">
                  <c:v>353961</c:v>
                </c:pt>
                <c:pt idx="3">
                  <c:v>380884</c:v>
                </c:pt>
                <c:pt idx="4">
                  <c:v>373917</c:v>
                </c:pt>
                <c:pt idx="5">
                  <c:v>380974</c:v>
                </c:pt>
                <c:pt idx="6">
                  <c:v>369345</c:v>
                </c:pt>
                <c:pt idx="7">
                  <c:v>379186</c:v>
                </c:pt>
                <c:pt idx="8">
                  <c:v>382829</c:v>
                </c:pt>
                <c:pt idx="9">
                  <c:v>410520</c:v>
                </c:pt>
                <c:pt idx="10">
                  <c:v>435732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86208"/>
        <c:axId val="193087744"/>
      </c:lineChart>
      <c:catAx>
        <c:axId val="19308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3087744"/>
        <c:crosses val="autoZero"/>
        <c:auto val="1"/>
        <c:lblAlgn val="ctr"/>
        <c:lblOffset val="100"/>
        <c:noMultiLvlLbl val="1"/>
      </c:catAx>
      <c:valAx>
        <c:axId val="19308774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0" i="0">
                <a:solidFill>
                  <a:srgbClr val="000000"/>
                </a:solidFill>
              </a:defRPr>
            </a:pPr>
            <a:endParaRPr lang="pt-BR"/>
          </a:p>
        </c:txPr>
        <c:crossAx val="19308620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9.4826802172984545E-2"/>
          <c:y val="6.7305414256846455E-2"/>
          <c:w val="0.8823696819874246"/>
          <c:h val="0.58603535177571731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'ACIDENTES POR DIA DA SEMANA'!$Q$11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'ACIDENTES POR DIA DA SEMANA'!$D$12:$D$18</c:f>
              <c:strCache>
                <c:ptCount val="7"/>
                <c:pt idx="0">
                  <c:v>Domingo</c:v>
                </c:pt>
                <c:pt idx="1">
                  <c:v>Segunda - Feira</c:v>
                </c:pt>
                <c:pt idx="2">
                  <c:v>Terça - Feira</c:v>
                </c:pt>
                <c:pt idx="3">
                  <c:v>Quarta - Feira</c:v>
                </c:pt>
                <c:pt idx="4">
                  <c:v>Quinta - Feira </c:v>
                </c:pt>
                <c:pt idx="5">
                  <c:v>Sexta - Feira</c:v>
                </c:pt>
                <c:pt idx="6">
                  <c:v>Sábado</c:v>
                </c:pt>
              </c:strCache>
            </c:strRef>
          </c:cat>
          <c:val>
            <c:numRef>
              <c:f>'ACIDENTES POR DIA DA SEMANA'!$Q$12:$Q$18</c:f>
              <c:numCache>
                <c:formatCode>#,##0_);\(#,##0\)</c:formatCode>
                <c:ptCount val="7"/>
                <c:pt idx="0">
                  <c:v>862</c:v>
                </c:pt>
                <c:pt idx="1">
                  <c:v>699</c:v>
                </c:pt>
                <c:pt idx="2">
                  <c:v>676</c:v>
                </c:pt>
                <c:pt idx="3">
                  <c:v>706</c:v>
                </c:pt>
                <c:pt idx="4">
                  <c:v>684</c:v>
                </c:pt>
                <c:pt idx="5">
                  <c:v>797</c:v>
                </c:pt>
                <c:pt idx="6">
                  <c:v>932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95136"/>
        <c:axId val="197596672"/>
      </c:barChart>
      <c:catAx>
        <c:axId val="197595136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7596672"/>
        <c:crosses val="autoZero"/>
        <c:auto val="1"/>
        <c:lblAlgn val="ctr"/>
        <c:lblOffset val="100"/>
        <c:noMultiLvlLbl val="1"/>
      </c:catAx>
      <c:valAx>
        <c:axId val="197596672"/>
        <c:scaling>
          <c:orientation val="minMax"/>
        </c:scaling>
        <c:delete val="0"/>
        <c:axPos val="l"/>
        <c:majorGridlines>
          <c:spPr>
            <a:ln>
              <a:solidFill>
                <a:srgbClr val="0D0D0D"/>
              </a:solidFill>
            </a:ln>
          </c:spPr>
        </c:majorGridlines>
        <c:numFmt formatCode="#,##0_);\(#,##0\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197595136"/>
        <c:crosses val="autoZero"/>
        <c:crossBetween val="between"/>
      </c:valAx>
      <c:spPr>
        <a:solidFill>
          <a:srgbClr val="0D0D0D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9.4826802172984545E-2"/>
          <c:y val="8.4547017829667837E-2"/>
          <c:w val="0.88236968198742427"/>
          <c:h val="0.73546067517422387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C0504D"/>
            </a:solidFill>
          </c:spPr>
          <c:invertIfNegative val="1"/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'ACIDENTES POR DIA DA SEMANA'!$E$11:$P$11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'ACIDENTES POR DIA DA SEMANA'!$E$19:$P$19</c:f>
              <c:numCache>
                <c:formatCode>#,##0_);\(#,##0\)</c:formatCode>
                <c:ptCount val="12"/>
                <c:pt idx="0">
                  <c:v>407</c:v>
                </c:pt>
                <c:pt idx="1">
                  <c:v>438</c:v>
                </c:pt>
                <c:pt idx="2">
                  <c:v>458</c:v>
                </c:pt>
                <c:pt idx="3">
                  <c:v>445</c:v>
                </c:pt>
                <c:pt idx="4">
                  <c:v>541</c:v>
                </c:pt>
                <c:pt idx="5">
                  <c:v>506</c:v>
                </c:pt>
                <c:pt idx="6">
                  <c:v>505</c:v>
                </c:pt>
                <c:pt idx="7">
                  <c:v>422</c:v>
                </c:pt>
                <c:pt idx="8">
                  <c:v>408</c:v>
                </c:pt>
                <c:pt idx="9">
                  <c:v>450</c:v>
                </c:pt>
                <c:pt idx="10">
                  <c:v>409</c:v>
                </c:pt>
                <c:pt idx="11">
                  <c:v>367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629440"/>
        <c:axId val="197630976"/>
      </c:barChart>
      <c:catAx>
        <c:axId val="197629440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7630976"/>
        <c:crosses val="autoZero"/>
        <c:auto val="1"/>
        <c:lblAlgn val="ctr"/>
        <c:lblOffset val="100"/>
        <c:noMultiLvlLbl val="1"/>
      </c:catAx>
      <c:valAx>
        <c:axId val="197630976"/>
        <c:scaling>
          <c:orientation val="minMax"/>
        </c:scaling>
        <c:delete val="0"/>
        <c:axPos val="l"/>
        <c:majorGridlines>
          <c:spPr>
            <a:ln>
              <a:solidFill>
                <a:srgbClr val="0D0D0D"/>
              </a:solidFill>
            </a:ln>
          </c:spPr>
        </c:majorGridlines>
        <c:numFmt formatCode="#,##0_);\(#,##0\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197629440"/>
        <c:crosses val="autoZero"/>
        <c:crossBetween val="between"/>
      </c:valAx>
      <c:spPr>
        <a:solidFill>
          <a:srgbClr val="0D0D0D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800" b="1" i="0">
                <a:solidFill>
                  <a:srgbClr val="FFFFFF"/>
                </a:solidFill>
              </a:defRPr>
            </a:pPr>
            <a:r>
              <a:t>HORÁRIO DOS ACIDENTES EM PORTO VELHO - 2011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9960501260871832E-2"/>
          <c:y val="0.14576791537421471"/>
          <c:w val="0.87349904791312971"/>
          <c:h val="0.46330581404597182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992B1"/>
              </a:solidFill>
            </a:ln>
          </c:spPr>
          <c:marker>
            <c:symbol val="none"/>
          </c:marker>
          <c:cat>
            <c:strRef>
              <c:f>'HORÁRIO DOS ACIDENTES'!$C$12:$C$35</c:f>
              <c:strCache>
                <c:ptCount val="24"/>
                <c:pt idx="0">
                  <c:v>Entre 00:00 e 01:00</c:v>
                </c:pt>
                <c:pt idx="1">
                  <c:v>Entre 01:00 e 02:00</c:v>
                </c:pt>
                <c:pt idx="2">
                  <c:v>Entre 02:00 e 03:00</c:v>
                </c:pt>
                <c:pt idx="3">
                  <c:v>Entre 03:00 e 04:00</c:v>
                </c:pt>
                <c:pt idx="4">
                  <c:v>Entre 04:00 e 05:00</c:v>
                </c:pt>
                <c:pt idx="5">
                  <c:v>Entre 05:00 e 06:00</c:v>
                </c:pt>
                <c:pt idx="6">
                  <c:v>Entre 06:00 e 07:00</c:v>
                </c:pt>
                <c:pt idx="7">
                  <c:v>Entre 07:00 e 08:00</c:v>
                </c:pt>
                <c:pt idx="8">
                  <c:v>Entre 08:00 e 09:00</c:v>
                </c:pt>
                <c:pt idx="9">
                  <c:v>Entre 09:00 e 10:00</c:v>
                </c:pt>
                <c:pt idx="10">
                  <c:v>Entre 10:00 e 11:00</c:v>
                </c:pt>
                <c:pt idx="11">
                  <c:v>Entre 11:00 e 12:00</c:v>
                </c:pt>
                <c:pt idx="12">
                  <c:v>Entre 12:00 e 13:00</c:v>
                </c:pt>
                <c:pt idx="13">
                  <c:v>Entre 13:00 e 14:00</c:v>
                </c:pt>
                <c:pt idx="14">
                  <c:v>Entre 14:00 e 15:00</c:v>
                </c:pt>
                <c:pt idx="15">
                  <c:v>Entre 15:00 e 16:00</c:v>
                </c:pt>
                <c:pt idx="16">
                  <c:v>Entre 16:00 e 17:00</c:v>
                </c:pt>
                <c:pt idx="17">
                  <c:v>Entre 17:00 e 18:00</c:v>
                </c:pt>
                <c:pt idx="18">
                  <c:v>Entre 18:00 e 19:00</c:v>
                </c:pt>
                <c:pt idx="19">
                  <c:v>Entre 19:00 e 20:00</c:v>
                </c:pt>
                <c:pt idx="20">
                  <c:v>Entre 20:00 e 21:00</c:v>
                </c:pt>
                <c:pt idx="21">
                  <c:v>Entre 21:00 e 22:00</c:v>
                </c:pt>
                <c:pt idx="22">
                  <c:v>Entre 22:00 e 23:00</c:v>
                </c:pt>
                <c:pt idx="23">
                  <c:v>Entre 23:00 e 00:00</c:v>
                </c:pt>
              </c:strCache>
            </c:strRef>
          </c:cat>
          <c:val>
            <c:numRef>
              <c:f>'HORÁRIO DOS ACIDENTES'!$P$12:$P$35</c:f>
              <c:numCache>
                <c:formatCode>0_);\(0\)</c:formatCode>
                <c:ptCount val="24"/>
                <c:pt idx="0">
                  <c:v>176</c:v>
                </c:pt>
                <c:pt idx="1">
                  <c:v>124</c:v>
                </c:pt>
                <c:pt idx="2">
                  <c:v>117</c:v>
                </c:pt>
                <c:pt idx="3">
                  <c:v>96</c:v>
                </c:pt>
                <c:pt idx="4">
                  <c:v>102</c:v>
                </c:pt>
                <c:pt idx="5">
                  <c:v>111</c:v>
                </c:pt>
                <c:pt idx="6">
                  <c:v>138</c:v>
                </c:pt>
                <c:pt idx="7">
                  <c:v>392</c:v>
                </c:pt>
                <c:pt idx="8">
                  <c:v>468</c:v>
                </c:pt>
                <c:pt idx="9">
                  <c:v>390</c:v>
                </c:pt>
                <c:pt idx="10">
                  <c:v>458</c:v>
                </c:pt>
                <c:pt idx="11">
                  <c:v>460</c:v>
                </c:pt>
                <c:pt idx="12">
                  <c:v>529</c:v>
                </c:pt>
                <c:pt idx="13">
                  <c:v>412</c:v>
                </c:pt>
                <c:pt idx="14">
                  <c:v>447</c:v>
                </c:pt>
                <c:pt idx="15">
                  <c:v>428</c:v>
                </c:pt>
                <c:pt idx="16">
                  <c:v>408</c:v>
                </c:pt>
                <c:pt idx="17">
                  <c:v>437</c:v>
                </c:pt>
                <c:pt idx="18">
                  <c:v>445</c:v>
                </c:pt>
                <c:pt idx="19">
                  <c:v>556</c:v>
                </c:pt>
                <c:pt idx="20">
                  <c:v>431</c:v>
                </c:pt>
                <c:pt idx="21">
                  <c:v>297</c:v>
                </c:pt>
                <c:pt idx="22">
                  <c:v>295</c:v>
                </c:pt>
                <c:pt idx="2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929600"/>
        <c:axId val="197931392"/>
      </c:lineChart>
      <c:catAx>
        <c:axId val="197929600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FFFFFF"/>
                </a:solidFill>
              </a:defRPr>
            </a:pPr>
            <a:endParaRPr lang="pt-BR"/>
          </a:p>
        </c:txPr>
        <c:crossAx val="197931392"/>
        <c:crosses val="autoZero"/>
        <c:auto val="1"/>
        <c:lblAlgn val="ctr"/>
        <c:lblOffset val="100"/>
        <c:noMultiLvlLbl val="1"/>
      </c:catAx>
      <c:valAx>
        <c:axId val="1979313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0_);\(0\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0" i="0">
                <a:solidFill>
                  <a:srgbClr val="FFFFFF"/>
                </a:solidFill>
              </a:defRPr>
            </a:pPr>
            <a:endParaRPr lang="pt-BR"/>
          </a:p>
        </c:txPr>
        <c:crossAx val="19792960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000000"/>
    </a:solidFill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800" b="1" i="0">
                <a:solidFill>
                  <a:srgbClr val="FFFFFF"/>
                </a:solidFill>
              </a:defRPr>
            </a:pPr>
            <a:r>
              <a:t> ACIDENTES MENSAL EM PORTO VELHO - 2011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9960501260871832E-2"/>
          <c:y val="0.17160756068282171"/>
          <c:w val="0.87349904791312993"/>
          <c:h val="0.66485625343343913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992B1"/>
              </a:solidFill>
            </a:ln>
          </c:spPr>
          <c:marker>
            <c:symbol val="none"/>
          </c:marker>
          <c:cat>
            <c:strRef>
              <c:f>'HORÁRIO DOS ACIDENTES'!$D$11:$O$11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'HORÁRIO DOS ACIDENTES'!$D$37:$O$37</c:f>
              <c:numCache>
                <c:formatCode>#,##0_);\(#,##0\)</c:formatCode>
                <c:ptCount val="12"/>
                <c:pt idx="0">
                  <c:v>636</c:v>
                </c:pt>
                <c:pt idx="1">
                  <c:v>735</c:v>
                </c:pt>
                <c:pt idx="2">
                  <c:v>683</c:v>
                </c:pt>
                <c:pt idx="3">
                  <c:v>698</c:v>
                </c:pt>
                <c:pt idx="4">
                  <c:v>776</c:v>
                </c:pt>
                <c:pt idx="5">
                  <c:v>757</c:v>
                </c:pt>
                <c:pt idx="6">
                  <c:v>747</c:v>
                </c:pt>
                <c:pt idx="7">
                  <c:v>628</c:v>
                </c:pt>
                <c:pt idx="8">
                  <c:v>669</c:v>
                </c:pt>
                <c:pt idx="9">
                  <c:v>671</c:v>
                </c:pt>
                <c:pt idx="10">
                  <c:v>626</c:v>
                </c:pt>
                <c:pt idx="11">
                  <c:v>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959680"/>
        <c:axId val="197961216"/>
      </c:lineChart>
      <c:catAx>
        <c:axId val="197959680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FFFFFF"/>
                </a:solidFill>
              </a:defRPr>
            </a:pPr>
            <a:endParaRPr lang="pt-BR"/>
          </a:p>
        </c:txPr>
        <c:crossAx val="197961216"/>
        <c:crosses val="autoZero"/>
        <c:auto val="1"/>
        <c:lblAlgn val="ctr"/>
        <c:lblOffset val="100"/>
        <c:noMultiLvlLbl val="1"/>
      </c:catAx>
      <c:valAx>
        <c:axId val="1979612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#,##0_);\(#,##0\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0" i="0">
                <a:solidFill>
                  <a:srgbClr val="FFFFFF"/>
                </a:solidFill>
              </a:defRPr>
            </a:pPr>
            <a:endParaRPr lang="pt-BR"/>
          </a:p>
        </c:txPr>
        <c:crossAx val="19795968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000000"/>
    </a:solidFill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200" b="1" i="0">
                <a:solidFill>
                  <a:srgbClr val="000000"/>
                </a:solidFill>
              </a:defRPr>
            </a:pPr>
            <a:r>
              <a:t>DISTRIBUIÇÃO DE HABILITADOS SEGUNDO O SEXO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'HABILITAÇÃO '!$S$15:$T$15</c:f>
              <c:strCache>
                <c:ptCount val="2"/>
                <c:pt idx="0">
                  <c:v>MASC</c:v>
                </c:pt>
                <c:pt idx="1">
                  <c:v>FEM</c:v>
                </c:pt>
              </c:strCache>
            </c:strRef>
          </c:cat>
          <c:val>
            <c:numRef>
              <c:f>'HABILITAÇÃO '!$S$25:$T$25</c:f>
              <c:numCache>
                <c:formatCode>#,##0</c:formatCode>
                <c:ptCount val="2"/>
                <c:pt idx="0">
                  <c:v>108972</c:v>
                </c:pt>
                <c:pt idx="1">
                  <c:v>49795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r>
              <a:t>DISTRIBUIÇÃO DE HABILITADOS SEGUNDO  SEXO E CATEGORIA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'HABILITAÇÃO '!$D$16:$D$24</c:f>
              <c:strCache>
                <c:ptCount val="9"/>
                <c:pt idx="0">
                  <c:v>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B</c:v>
                </c:pt>
                <c:pt idx="6">
                  <c:v>C</c:v>
                </c:pt>
                <c:pt idx="7">
                  <c:v>D</c:v>
                </c:pt>
                <c:pt idx="8">
                  <c:v>E</c:v>
                </c:pt>
              </c:strCache>
            </c:strRef>
          </c:cat>
          <c:val>
            <c:numRef>
              <c:f>'HABILITAÇÃO '!$S$16:$S$24</c:f>
              <c:numCache>
                <c:formatCode>#,##0</c:formatCode>
                <c:ptCount val="9"/>
                <c:pt idx="0">
                  <c:v>4950</c:v>
                </c:pt>
                <c:pt idx="1">
                  <c:v>54610</c:v>
                </c:pt>
                <c:pt idx="2">
                  <c:v>5563</c:v>
                </c:pt>
                <c:pt idx="3">
                  <c:v>5599</c:v>
                </c:pt>
                <c:pt idx="4">
                  <c:v>3175</c:v>
                </c:pt>
                <c:pt idx="5">
                  <c:v>24412</c:v>
                </c:pt>
                <c:pt idx="6">
                  <c:v>3941</c:v>
                </c:pt>
                <c:pt idx="7">
                  <c:v>4065</c:v>
                </c:pt>
                <c:pt idx="8">
                  <c:v>2657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1"/>
          <c:cat>
            <c:strRef>
              <c:f>'HABILITAÇÃO '!$D$16:$D$24</c:f>
              <c:strCache>
                <c:ptCount val="9"/>
                <c:pt idx="0">
                  <c:v>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B</c:v>
                </c:pt>
                <c:pt idx="6">
                  <c:v>C</c:v>
                </c:pt>
                <c:pt idx="7">
                  <c:v>D</c:v>
                </c:pt>
                <c:pt idx="8">
                  <c:v>E</c:v>
                </c:pt>
              </c:strCache>
            </c:strRef>
          </c:cat>
          <c:val>
            <c:numRef>
              <c:f>'HABILITAÇÃO '!$T$16:$T$24</c:f>
              <c:numCache>
                <c:formatCode>#,##0</c:formatCode>
                <c:ptCount val="9"/>
                <c:pt idx="0">
                  <c:v>2535</c:v>
                </c:pt>
                <c:pt idx="1">
                  <c:v>18380</c:v>
                </c:pt>
                <c:pt idx="2">
                  <c:v>174</c:v>
                </c:pt>
                <c:pt idx="3">
                  <c:v>110</c:v>
                </c:pt>
                <c:pt idx="4">
                  <c:v>25</c:v>
                </c:pt>
                <c:pt idx="5">
                  <c:v>28276</c:v>
                </c:pt>
                <c:pt idx="6">
                  <c:v>188</c:v>
                </c:pt>
                <c:pt idx="7">
                  <c:v>88</c:v>
                </c:pt>
                <c:pt idx="8">
                  <c:v>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358528"/>
        <c:axId val="198360064"/>
      </c:barChart>
      <c:catAx>
        <c:axId val="198358528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8360064"/>
        <c:crosses val="autoZero"/>
        <c:auto val="1"/>
        <c:lblAlgn val="ctr"/>
        <c:lblOffset val="100"/>
        <c:noMultiLvlLbl val="1"/>
      </c:catAx>
      <c:valAx>
        <c:axId val="19836006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198358528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4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0.11022010739664782"/>
          <c:y val="0.22037924839902667"/>
          <c:w val="0.86485777911393469"/>
          <c:h val="0.53815833230270294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'ACIDENTES COM VÍTIMAS'!$D$25</c:f>
              <c:strCache>
                <c:ptCount val="1"/>
                <c:pt idx="0">
                  <c:v>URBANA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'ACIDENTES COM VÍTIMAS'!$E$25:$O$25</c:f>
              <c:numCache>
                <c:formatCode>#,##0</c:formatCode>
                <c:ptCount val="11"/>
                <c:pt idx="0">
                  <c:v>914</c:v>
                </c:pt>
                <c:pt idx="1">
                  <c:v>1153</c:v>
                </c:pt>
                <c:pt idx="2">
                  <c:v>1251</c:v>
                </c:pt>
                <c:pt idx="3">
                  <c:v>1241</c:v>
                </c:pt>
                <c:pt idx="4">
                  <c:v>1426</c:v>
                </c:pt>
                <c:pt idx="5">
                  <c:v>1215</c:v>
                </c:pt>
                <c:pt idx="6">
                  <c:v>2645</c:v>
                </c:pt>
                <c:pt idx="7">
                  <c:v>3222</c:v>
                </c:pt>
                <c:pt idx="8">
                  <c:v>4266</c:v>
                </c:pt>
                <c:pt idx="9">
                  <c:v>4924</c:v>
                </c:pt>
                <c:pt idx="10">
                  <c:v>5278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'ACIDENTES COM VÍTIMAS'!$D$26</c:f>
              <c:strCache>
                <c:ptCount val="1"/>
                <c:pt idx="0">
                  <c:v>RURAL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'ACIDENTES COM VÍTIMAS'!$E$26:$O$26</c:f>
              <c:numCache>
                <c:formatCode>#,##0</c:formatCode>
                <c:ptCount val="11"/>
                <c:pt idx="0">
                  <c:v>15</c:v>
                </c:pt>
                <c:pt idx="1">
                  <c:v>16</c:v>
                </c:pt>
                <c:pt idx="2">
                  <c:v>43</c:v>
                </c:pt>
                <c:pt idx="3">
                  <c:v>23</c:v>
                </c:pt>
                <c:pt idx="4">
                  <c:v>30</c:v>
                </c:pt>
                <c:pt idx="5">
                  <c:v>31</c:v>
                </c:pt>
                <c:pt idx="6">
                  <c:v>71</c:v>
                </c:pt>
                <c:pt idx="7">
                  <c:v>68</c:v>
                </c:pt>
                <c:pt idx="8">
                  <c:v>74</c:v>
                </c:pt>
                <c:pt idx="9">
                  <c:v>116</c:v>
                </c:pt>
                <c:pt idx="10">
                  <c:v>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16416"/>
        <c:axId val="46717952"/>
      </c:barChart>
      <c:catAx>
        <c:axId val="46716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6717952"/>
        <c:crosses val="autoZero"/>
        <c:auto val="1"/>
        <c:lblAlgn val="ctr"/>
        <c:lblOffset val="100"/>
        <c:noMultiLvlLbl val="1"/>
      </c:catAx>
      <c:valAx>
        <c:axId val="4671795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6716416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4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C0504D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MULTAS!$D$14:$N$14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MULTAS!$D$19:$N$19</c:f>
              <c:numCache>
                <c:formatCode>#,##0</c:formatCode>
                <c:ptCount val="11"/>
                <c:pt idx="0">
                  <c:v>6020</c:v>
                </c:pt>
                <c:pt idx="1">
                  <c:v>4080</c:v>
                </c:pt>
                <c:pt idx="2">
                  <c:v>6465</c:v>
                </c:pt>
                <c:pt idx="3">
                  <c:v>8653</c:v>
                </c:pt>
                <c:pt idx="4">
                  <c:v>9153</c:v>
                </c:pt>
                <c:pt idx="5">
                  <c:v>14182</c:v>
                </c:pt>
                <c:pt idx="6">
                  <c:v>27084</c:v>
                </c:pt>
                <c:pt idx="7">
                  <c:v>26464</c:v>
                </c:pt>
                <c:pt idx="8">
                  <c:v>25102</c:v>
                </c:pt>
                <c:pt idx="9">
                  <c:v>50653</c:v>
                </c:pt>
                <c:pt idx="10">
                  <c:v>73201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414720"/>
        <c:axId val="198416256"/>
      </c:lineChart>
      <c:catAx>
        <c:axId val="198414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8416256"/>
        <c:crosses val="autoZero"/>
        <c:auto val="1"/>
        <c:lblAlgn val="ctr"/>
        <c:lblOffset val="100"/>
        <c:noMultiLvlLbl val="1"/>
      </c:catAx>
      <c:valAx>
        <c:axId val="19841625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841472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3.5273368606702021E-2"/>
          <c:y val="0.18707800196850388"/>
          <c:w val="0.94826572604350479"/>
          <c:h val="0.65191519028871492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MULTAS!$C$15</c:f>
              <c:strCache>
                <c:ptCount val="1"/>
                <c:pt idx="0">
                  <c:v>LEVE 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MULTAS!$D$14:$N$14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MULTAS!$D$15:$N$15</c:f>
              <c:numCache>
                <c:formatCode>#,##0</c:formatCode>
                <c:ptCount val="11"/>
                <c:pt idx="0">
                  <c:v>605</c:v>
                </c:pt>
                <c:pt idx="1">
                  <c:v>656</c:v>
                </c:pt>
                <c:pt idx="2">
                  <c:v>797</c:v>
                </c:pt>
                <c:pt idx="3">
                  <c:v>1304</c:v>
                </c:pt>
                <c:pt idx="4">
                  <c:v>1253</c:v>
                </c:pt>
                <c:pt idx="5">
                  <c:v>1520</c:v>
                </c:pt>
                <c:pt idx="6">
                  <c:v>3316</c:v>
                </c:pt>
                <c:pt idx="7">
                  <c:v>3059</c:v>
                </c:pt>
                <c:pt idx="8">
                  <c:v>3717</c:v>
                </c:pt>
                <c:pt idx="9">
                  <c:v>6106</c:v>
                </c:pt>
                <c:pt idx="10">
                  <c:v>8110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MULTAS!$C$16</c:f>
              <c:strCache>
                <c:ptCount val="1"/>
                <c:pt idx="0">
                  <c:v>MÉDIA 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MULTAS!$D$14:$N$14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MULTAS!$D$16:$N$16</c:f>
              <c:numCache>
                <c:formatCode>#,##0</c:formatCode>
                <c:ptCount val="11"/>
                <c:pt idx="0">
                  <c:v>495</c:v>
                </c:pt>
                <c:pt idx="1">
                  <c:v>121</c:v>
                </c:pt>
                <c:pt idx="2">
                  <c:v>682</c:v>
                </c:pt>
                <c:pt idx="3">
                  <c:v>972</c:v>
                </c:pt>
                <c:pt idx="4">
                  <c:v>1102</c:v>
                </c:pt>
                <c:pt idx="5">
                  <c:v>1944</c:v>
                </c:pt>
                <c:pt idx="6">
                  <c:v>4581</c:v>
                </c:pt>
                <c:pt idx="7">
                  <c:v>5652</c:v>
                </c:pt>
                <c:pt idx="8">
                  <c:v>2966</c:v>
                </c:pt>
                <c:pt idx="9">
                  <c:v>9813</c:v>
                </c:pt>
                <c:pt idx="10">
                  <c:v>12816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MULTAS!$C$17</c:f>
              <c:strCache>
                <c:ptCount val="1"/>
                <c:pt idx="0">
                  <c:v>GRAVE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MULTAS!$D$14:$N$14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MULTAS!$D$17:$N$17</c:f>
              <c:numCache>
                <c:formatCode>#,##0</c:formatCode>
                <c:ptCount val="11"/>
                <c:pt idx="0">
                  <c:v>1668</c:v>
                </c:pt>
                <c:pt idx="1">
                  <c:v>728</c:v>
                </c:pt>
                <c:pt idx="2">
                  <c:v>1864</c:v>
                </c:pt>
                <c:pt idx="3">
                  <c:v>2416</c:v>
                </c:pt>
                <c:pt idx="4">
                  <c:v>2763</c:v>
                </c:pt>
                <c:pt idx="5">
                  <c:v>5057</c:v>
                </c:pt>
                <c:pt idx="6">
                  <c:v>6340</c:v>
                </c:pt>
                <c:pt idx="7">
                  <c:v>6844</c:v>
                </c:pt>
                <c:pt idx="8">
                  <c:v>5296</c:v>
                </c:pt>
                <c:pt idx="9">
                  <c:v>14689</c:v>
                </c:pt>
                <c:pt idx="10">
                  <c:v>21559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MULTAS!$C$18</c:f>
              <c:strCache>
                <c:ptCount val="1"/>
                <c:pt idx="0">
                  <c:v>GRAVISSÍMA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MULTAS!$D$14:$N$14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MULTAS!$D$18:$N$18</c:f>
              <c:numCache>
                <c:formatCode>#,##0</c:formatCode>
                <c:ptCount val="11"/>
                <c:pt idx="0">
                  <c:v>3252</c:v>
                </c:pt>
                <c:pt idx="1">
                  <c:v>2575</c:v>
                </c:pt>
                <c:pt idx="2">
                  <c:v>3122</c:v>
                </c:pt>
                <c:pt idx="3">
                  <c:v>3961</c:v>
                </c:pt>
                <c:pt idx="4">
                  <c:v>4035</c:v>
                </c:pt>
                <c:pt idx="5">
                  <c:v>5661</c:v>
                </c:pt>
                <c:pt idx="6">
                  <c:v>12847</c:v>
                </c:pt>
                <c:pt idx="7">
                  <c:v>10909</c:v>
                </c:pt>
                <c:pt idx="8">
                  <c:v>13123</c:v>
                </c:pt>
                <c:pt idx="9">
                  <c:v>20045</c:v>
                </c:pt>
                <c:pt idx="10">
                  <c:v>30716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462848"/>
        <c:axId val="198468736"/>
      </c:barChart>
      <c:catAx>
        <c:axId val="198462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198468736"/>
        <c:crosses val="autoZero"/>
        <c:auto val="1"/>
        <c:lblAlgn val="ctr"/>
        <c:lblOffset val="100"/>
        <c:noMultiLvlLbl val="1"/>
      </c:catAx>
      <c:valAx>
        <c:axId val="19846873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198462848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4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'ACIDENTES COM VÍTIMAS'!$D$13</c:f>
              <c:strCache>
                <c:ptCount val="1"/>
                <c:pt idx="0">
                  <c:v>TOMBAM./CAPOTAGEM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'ACIDENTES COM VÍTIMAS'!$E$74:$O$74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'ACIDENTES COM VÍTIMAS'!$E$13:$O$13</c:f>
              <c:numCache>
                <c:formatCode>#,##0</c:formatCode>
                <c:ptCount val="11"/>
                <c:pt idx="0">
                  <c:v>84</c:v>
                </c:pt>
                <c:pt idx="1">
                  <c:v>13</c:v>
                </c:pt>
                <c:pt idx="2">
                  <c:v>26</c:v>
                </c:pt>
                <c:pt idx="3">
                  <c:v>14</c:v>
                </c:pt>
                <c:pt idx="4">
                  <c:v>39</c:v>
                </c:pt>
                <c:pt idx="5">
                  <c:v>24</c:v>
                </c:pt>
                <c:pt idx="6">
                  <c:v>32</c:v>
                </c:pt>
                <c:pt idx="7">
                  <c:v>394</c:v>
                </c:pt>
                <c:pt idx="8">
                  <c:v>441</c:v>
                </c:pt>
                <c:pt idx="9">
                  <c:v>480</c:v>
                </c:pt>
                <c:pt idx="10">
                  <c:v>529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'ACIDENTES COM VÍTIMAS'!$D$15</c:f>
              <c:strCache>
                <c:ptCount val="1"/>
                <c:pt idx="0">
                  <c:v>CHOQUE C/ OBJETO FIXO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'ACIDENTES COM VÍTIMAS'!$E$74:$O$74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'ACIDENTES COM VÍTIMAS'!$E$15:$O$15</c:f>
              <c:numCache>
                <c:formatCode>#,##0</c:formatCode>
                <c:ptCount val="11"/>
                <c:pt idx="0">
                  <c:v>51</c:v>
                </c:pt>
                <c:pt idx="1">
                  <c:v>46</c:v>
                </c:pt>
                <c:pt idx="2">
                  <c:v>61</c:v>
                </c:pt>
                <c:pt idx="3">
                  <c:v>58</c:v>
                </c:pt>
                <c:pt idx="4">
                  <c:v>78</c:v>
                </c:pt>
                <c:pt idx="5">
                  <c:v>62</c:v>
                </c:pt>
                <c:pt idx="6">
                  <c:v>115</c:v>
                </c:pt>
                <c:pt idx="7">
                  <c:v>143</c:v>
                </c:pt>
                <c:pt idx="8">
                  <c:v>241</c:v>
                </c:pt>
                <c:pt idx="9">
                  <c:v>299</c:v>
                </c:pt>
                <c:pt idx="10">
                  <c:v>314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30624"/>
        <c:axId val="46736512"/>
      </c:barChart>
      <c:catAx>
        <c:axId val="46730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46736512"/>
        <c:crosses val="autoZero"/>
        <c:auto val="1"/>
        <c:lblAlgn val="ctr"/>
        <c:lblOffset val="100"/>
        <c:noMultiLvlLbl val="1"/>
      </c:catAx>
      <c:valAx>
        <c:axId val="4673651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46730624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0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8.6500164157597287E-3"/>
          <c:y val="8.191449890753183E-2"/>
          <c:w val="0.96979059388946165"/>
          <c:h val="0.71119759244754177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0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0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'ACIDENTES COM VÍTIMAS'!$E$36:$O$36</c:f>
              <c:numCache>
                <c:formatCode>#,##0</c:formatCode>
                <c:ptCount val="11"/>
                <c:pt idx="0">
                  <c:v>948</c:v>
                </c:pt>
                <c:pt idx="1">
                  <c:v>1189</c:v>
                </c:pt>
                <c:pt idx="2">
                  <c:v>1338</c:v>
                </c:pt>
                <c:pt idx="3">
                  <c:v>1288</c:v>
                </c:pt>
                <c:pt idx="4">
                  <c:v>1514</c:v>
                </c:pt>
                <c:pt idx="5">
                  <c:v>1260</c:v>
                </c:pt>
                <c:pt idx="6">
                  <c:v>2821</c:v>
                </c:pt>
                <c:pt idx="7">
                  <c:v>3372</c:v>
                </c:pt>
                <c:pt idx="8">
                  <c:v>4342</c:v>
                </c:pt>
                <c:pt idx="9">
                  <c:v>5047</c:v>
                </c:pt>
                <c:pt idx="10">
                  <c:v>5356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94240"/>
        <c:axId val="46795776"/>
      </c:lineChart>
      <c:catAx>
        <c:axId val="46794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46795776"/>
        <c:crosses val="autoZero"/>
        <c:auto val="1"/>
        <c:lblAlgn val="ctr"/>
        <c:lblOffset val="100"/>
        <c:noMultiLvlLbl val="1"/>
      </c:catAx>
      <c:valAx>
        <c:axId val="4679577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679424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0.10881551670447974"/>
          <c:y val="0.18472968656695715"/>
          <c:w val="0.86632572623337534"/>
          <c:h val="0.58612840061659044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'VÍTIMAS NÃO FATAIS'!$C$13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FATAIS'!$D$13:$N$13</c:f>
              <c:numCache>
                <c:formatCode>#,##0</c:formatCode>
                <c:ptCount val="11"/>
                <c:pt idx="0">
                  <c:v>858</c:v>
                </c:pt>
                <c:pt idx="1">
                  <c:v>1133</c:v>
                </c:pt>
                <c:pt idx="2">
                  <c:v>1162</c:v>
                </c:pt>
                <c:pt idx="3">
                  <c:v>1170</c:v>
                </c:pt>
                <c:pt idx="4">
                  <c:v>1353</c:v>
                </c:pt>
                <c:pt idx="5">
                  <c:v>1220</c:v>
                </c:pt>
                <c:pt idx="6">
                  <c:v>2873</c:v>
                </c:pt>
                <c:pt idx="7">
                  <c:v>3225</c:v>
                </c:pt>
                <c:pt idx="8">
                  <c:v>3991</c:v>
                </c:pt>
                <c:pt idx="9">
                  <c:v>4751</c:v>
                </c:pt>
                <c:pt idx="10">
                  <c:v>5118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'VÍTIMAS NÃO FATAIS'!$C$14</c:f>
              <c:strCache>
                <c:ptCount val="1"/>
                <c:pt idx="0">
                  <c:v>FEMININO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FATAIS'!$D$14:$N$14</c:f>
              <c:numCache>
                <c:formatCode>#,##0</c:formatCode>
                <c:ptCount val="11"/>
                <c:pt idx="0" formatCode="General">
                  <c:v>325</c:v>
                </c:pt>
                <c:pt idx="1">
                  <c:v>432</c:v>
                </c:pt>
                <c:pt idx="2">
                  <c:v>502</c:v>
                </c:pt>
                <c:pt idx="3">
                  <c:v>481</c:v>
                </c:pt>
                <c:pt idx="4">
                  <c:v>529</c:v>
                </c:pt>
                <c:pt idx="5">
                  <c:v>536</c:v>
                </c:pt>
                <c:pt idx="6">
                  <c:v>1355</c:v>
                </c:pt>
                <c:pt idx="7">
                  <c:v>1272</c:v>
                </c:pt>
                <c:pt idx="8">
                  <c:v>1670</c:v>
                </c:pt>
                <c:pt idx="9">
                  <c:v>1940</c:v>
                </c:pt>
                <c:pt idx="10">
                  <c:v>2165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4256"/>
        <c:axId val="47425792"/>
      </c:barChart>
      <c:catAx>
        <c:axId val="4742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7425792"/>
        <c:crosses val="autoZero"/>
        <c:auto val="1"/>
        <c:lblAlgn val="ctr"/>
        <c:lblOffset val="100"/>
        <c:noMultiLvlLbl val="1"/>
      </c:catAx>
      <c:valAx>
        <c:axId val="4742579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7424256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6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800" b="1" i="0">
                <a:solidFill>
                  <a:srgbClr val="000000"/>
                </a:solidFill>
              </a:defRPr>
            </a:pPr>
            <a:r>
              <a:t>0 A 9 ANOS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2.5331025919242446E-2"/>
          <c:y val="0.18520069808027945"/>
          <c:w val="0.94933794816151507"/>
          <c:h val="0.5730073793131889"/>
        </c:manualLayout>
      </c:layout>
      <c:lineChart>
        <c:grouping val="standard"/>
        <c:varyColors val="0"/>
        <c:ser>
          <c:idx val="0"/>
          <c:order val="0"/>
          <c:tx>
            <c:strRef>
              <c:f>'VÍTIMAS NÃO FATAIS'!$C$18</c:f>
              <c:strCache>
                <c:ptCount val="1"/>
                <c:pt idx="0">
                  <c:v>0 A 9 ANOS</c:v>
                </c:pt>
              </c:strCache>
            </c:strRef>
          </c:tx>
          <c:spPr>
            <a:ln w="25400" cmpd="sng">
              <a:solidFill>
                <a:srgbClr val="4F81BD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'VÍTIMAS NÃO FATAIS'!$D$18:$N$18</c:f>
              <c:numCache>
                <c:formatCode>General</c:formatCode>
                <c:ptCount val="11"/>
                <c:pt idx="0">
                  <c:v>77</c:v>
                </c:pt>
                <c:pt idx="1">
                  <c:v>152</c:v>
                </c:pt>
                <c:pt idx="2">
                  <c:v>156</c:v>
                </c:pt>
                <c:pt idx="3">
                  <c:v>136</c:v>
                </c:pt>
                <c:pt idx="4">
                  <c:v>156</c:v>
                </c:pt>
                <c:pt idx="5">
                  <c:v>96</c:v>
                </c:pt>
                <c:pt idx="6">
                  <c:v>206</c:v>
                </c:pt>
                <c:pt idx="7">
                  <c:v>221</c:v>
                </c:pt>
                <c:pt idx="8">
                  <c:v>178</c:v>
                </c:pt>
                <c:pt idx="9">
                  <c:v>195</c:v>
                </c:pt>
                <c:pt idx="10">
                  <c:v>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29280"/>
        <c:axId val="47739264"/>
      </c:lineChart>
      <c:catAx>
        <c:axId val="47729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7739264"/>
        <c:crosses val="autoZero"/>
        <c:auto val="1"/>
        <c:lblAlgn val="ctr"/>
        <c:lblOffset val="100"/>
        <c:noMultiLvlLbl val="1"/>
      </c:catAx>
      <c:valAx>
        <c:axId val="4773926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772928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image" Target="../media/image4.jpg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image" Target="../media/image13.jpg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image" Target="../media/image14.png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g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4" Type="http://schemas.openxmlformats.org/officeDocument/2006/relationships/image" Target="../media/image4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g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4" Type="http://schemas.openxmlformats.org/officeDocument/2006/relationships/image" Target="../media/image4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jpg"/><Relationship Id="rId18" Type="http://schemas.openxmlformats.org/officeDocument/2006/relationships/image" Target="../media/image3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1" Type="http://schemas.openxmlformats.org/officeDocument/2006/relationships/image" Target="../media/image20.jp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5" Type="http://schemas.openxmlformats.org/officeDocument/2006/relationships/image" Target="../media/image34.png"/><Relationship Id="rId10" Type="http://schemas.openxmlformats.org/officeDocument/2006/relationships/image" Target="../media/image29.png"/><Relationship Id="rId19" Type="http://schemas.openxmlformats.org/officeDocument/2006/relationships/image" Target="../media/image4.jp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4.jpg"/><Relationship Id="rId1" Type="http://schemas.openxmlformats.org/officeDocument/2006/relationships/image" Target="../media/image20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2.jpg"/><Relationship Id="rId4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7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8.jp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g"/><Relationship Id="rId3" Type="http://schemas.openxmlformats.org/officeDocument/2006/relationships/chart" Target="../charts/chart4.xml"/><Relationship Id="rId7" Type="http://schemas.openxmlformats.org/officeDocument/2006/relationships/image" Target="../media/image9.jp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4.jp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image" Target="../media/image10.jpg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image" Target="../media/image4.jpg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image" Target="../media/image11.jpg"/><Relationship Id="rId5" Type="http://schemas.openxmlformats.org/officeDocument/2006/relationships/chart" Target="../charts/chart2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g"/><Relationship Id="rId3" Type="http://schemas.openxmlformats.org/officeDocument/2006/relationships/chart" Target="../charts/chart30.xml"/><Relationship Id="rId7" Type="http://schemas.openxmlformats.org/officeDocument/2006/relationships/image" Target="../media/image12.jpg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</xdr:row>
      <xdr:rowOff>171450</xdr:rowOff>
    </xdr:from>
    <xdr:to>
      <xdr:col>13</xdr:col>
      <xdr:colOff>323850</xdr:colOff>
      <xdr:row>36</xdr:row>
      <xdr:rowOff>19050</xdr:rowOff>
    </xdr:to>
    <xdr:pic>
      <xdr:nvPicPr>
        <xdr:cNvPr id="2" name="image00.jpg" descr="Capa Anuario 2011 - Porto Velho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695825" cy="655320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92</xdr:row>
      <xdr:rowOff>19050</xdr:rowOff>
    </xdr:from>
    <xdr:to>
      <xdr:col>13</xdr:col>
      <xdr:colOff>257175</xdr:colOff>
      <xdr:row>101</xdr:row>
      <xdr:rowOff>133350</xdr:rowOff>
    </xdr:to>
    <xdr:graphicFrame macro="">
      <xdr:nvGraphicFramePr>
        <xdr:cNvPr id="11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</xdr:col>
      <xdr:colOff>285750</xdr:colOff>
      <xdr:row>106</xdr:row>
      <xdr:rowOff>0</xdr:rowOff>
    </xdr:from>
    <xdr:to>
      <xdr:col>13</xdr:col>
      <xdr:colOff>123825</xdr:colOff>
      <xdr:row>115</xdr:row>
      <xdr:rowOff>152400</xdr:rowOff>
    </xdr:to>
    <xdr:graphicFrame macro="">
      <xdr:nvGraphicFramePr>
        <xdr:cNvPr id="16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304800</xdr:colOff>
      <xdr:row>120</xdr:row>
      <xdr:rowOff>38100</xdr:rowOff>
    </xdr:from>
    <xdr:to>
      <xdr:col>13</xdr:col>
      <xdr:colOff>190500</xdr:colOff>
      <xdr:row>129</xdr:row>
      <xdr:rowOff>76200</xdr:rowOff>
    </xdr:to>
    <xdr:graphicFrame macro="">
      <xdr:nvGraphicFramePr>
        <xdr:cNvPr id="23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3</xdr:col>
      <xdr:colOff>38100</xdr:colOff>
      <xdr:row>133</xdr:row>
      <xdr:rowOff>76200</xdr:rowOff>
    </xdr:from>
    <xdr:to>
      <xdr:col>13</xdr:col>
      <xdr:colOff>342900</xdr:colOff>
      <xdr:row>145</xdr:row>
      <xdr:rowOff>66675</xdr:rowOff>
    </xdr:to>
    <xdr:graphicFrame macro="">
      <xdr:nvGraphicFramePr>
        <xdr:cNvPr id="30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3</xdr:col>
      <xdr:colOff>304800</xdr:colOff>
      <xdr:row>35</xdr:row>
      <xdr:rowOff>47625</xdr:rowOff>
    </xdr:from>
    <xdr:to>
      <xdr:col>13</xdr:col>
      <xdr:colOff>381000</xdr:colOff>
      <xdr:row>37</xdr:row>
      <xdr:rowOff>333375</xdr:rowOff>
    </xdr:to>
    <xdr:graphicFrame macro="">
      <xdr:nvGraphicFramePr>
        <xdr:cNvPr id="34" name="Chart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12</xdr:col>
      <xdr:colOff>228600</xdr:colOff>
      <xdr:row>4</xdr:row>
      <xdr:rowOff>57150</xdr:rowOff>
    </xdr:from>
    <xdr:to>
      <xdr:col>13</xdr:col>
      <xdr:colOff>323850</xdr:colOff>
      <xdr:row>7</xdr:row>
      <xdr:rowOff>57150</xdr:rowOff>
    </xdr:to>
    <xdr:pic>
      <xdr:nvPicPr>
        <xdr:cNvPr id="2" name="image12.jpg" descr="Brasao Rondonia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514350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381000</xdr:colOff>
      <xdr:row>4</xdr:row>
      <xdr:rowOff>19050</xdr:rowOff>
    </xdr:from>
    <xdr:to>
      <xdr:col>3</xdr:col>
      <xdr:colOff>1066800</xdr:colOff>
      <xdr:row>7</xdr:row>
      <xdr:rowOff>95250</xdr:rowOff>
    </xdr:to>
    <xdr:pic>
      <xdr:nvPicPr>
        <xdr:cNvPr id="3" name="image02.jpg" descr="foto1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685800" cy="6762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619125</xdr:colOff>
      <xdr:row>4</xdr:row>
      <xdr:rowOff>76200</xdr:rowOff>
    </xdr:from>
    <xdr:to>
      <xdr:col>5</xdr:col>
      <xdr:colOff>381000</xdr:colOff>
      <xdr:row>5</xdr:row>
      <xdr:rowOff>142875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3</xdr:row>
      <xdr:rowOff>0</xdr:rowOff>
    </xdr:from>
    <xdr:to>
      <xdr:col>5</xdr:col>
      <xdr:colOff>381000</xdr:colOff>
      <xdr:row>4</xdr:row>
      <xdr:rowOff>133350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</xdr:row>
      <xdr:rowOff>76200</xdr:rowOff>
    </xdr:from>
    <xdr:to>
      <xdr:col>5</xdr:col>
      <xdr:colOff>381000</xdr:colOff>
      <xdr:row>6</xdr:row>
      <xdr:rowOff>142875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4</xdr:row>
      <xdr:rowOff>76200</xdr:rowOff>
    </xdr:from>
    <xdr:to>
      <xdr:col>5</xdr:col>
      <xdr:colOff>381000</xdr:colOff>
      <xdr:row>5</xdr:row>
      <xdr:rowOff>142875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58</xdr:row>
      <xdr:rowOff>123825</xdr:rowOff>
    </xdr:from>
    <xdr:to>
      <xdr:col>12</xdr:col>
      <xdr:colOff>114300</xdr:colOff>
      <xdr:row>69</xdr:row>
      <xdr:rowOff>123825</xdr:rowOff>
    </xdr:to>
    <xdr:graphicFrame macro="">
      <xdr:nvGraphicFramePr>
        <xdr:cNvPr id="14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466725</xdr:colOff>
      <xdr:row>72</xdr:row>
      <xdr:rowOff>95250</xdr:rowOff>
    </xdr:from>
    <xdr:to>
      <xdr:col>12</xdr:col>
      <xdr:colOff>66675</xdr:colOff>
      <xdr:row>83</xdr:row>
      <xdr:rowOff>47625</xdr:rowOff>
    </xdr:to>
    <xdr:graphicFrame macro="">
      <xdr:nvGraphicFramePr>
        <xdr:cNvPr id="21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</xdr:col>
      <xdr:colOff>619125</xdr:colOff>
      <xdr:row>87</xdr:row>
      <xdr:rowOff>152400</xdr:rowOff>
    </xdr:from>
    <xdr:to>
      <xdr:col>12</xdr:col>
      <xdr:colOff>38100</xdr:colOff>
      <xdr:row>98</xdr:row>
      <xdr:rowOff>114300</xdr:rowOff>
    </xdr:to>
    <xdr:graphicFrame macro="">
      <xdr:nvGraphicFramePr>
        <xdr:cNvPr id="26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2</xdr:col>
      <xdr:colOff>647700</xdr:colOff>
      <xdr:row>102</xdr:row>
      <xdr:rowOff>85725</xdr:rowOff>
    </xdr:from>
    <xdr:to>
      <xdr:col>12</xdr:col>
      <xdr:colOff>28575</xdr:colOff>
      <xdr:row>113</xdr:row>
      <xdr:rowOff>9525</xdr:rowOff>
    </xdr:to>
    <xdr:graphicFrame macro="">
      <xdr:nvGraphicFramePr>
        <xdr:cNvPr id="32" name="Chart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2</xdr:col>
      <xdr:colOff>571500</xdr:colOff>
      <xdr:row>116</xdr:row>
      <xdr:rowOff>114300</xdr:rowOff>
    </xdr:from>
    <xdr:to>
      <xdr:col>12</xdr:col>
      <xdr:colOff>142875</xdr:colOff>
      <xdr:row>129</xdr:row>
      <xdr:rowOff>76200</xdr:rowOff>
    </xdr:to>
    <xdr:graphicFrame macro="">
      <xdr:nvGraphicFramePr>
        <xdr:cNvPr id="38" name="Chart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</xdr:col>
      <xdr:colOff>704850</xdr:colOff>
      <xdr:row>2</xdr:row>
      <xdr:rowOff>9525</xdr:rowOff>
    </xdr:from>
    <xdr:to>
      <xdr:col>13</xdr:col>
      <xdr:colOff>400050</xdr:colOff>
      <xdr:row>8</xdr:row>
      <xdr:rowOff>238125</xdr:rowOff>
    </xdr:to>
    <xdr:pic>
      <xdr:nvPicPr>
        <xdr:cNvPr id="2" name="image13.png" descr="INDICES.bmp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6124575" cy="15621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619125</xdr:colOff>
      <xdr:row>3</xdr:row>
      <xdr:rowOff>76200</xdr:rowOff>
    </xdr:from>
    <xdr:to>
      <xdr:col>4</xdr:col>
      <xdr:colOff>47625</xdr:colOff>
      <xdr:row>4</xdr:row>
      <xdr:rowOff>142875</xdr:rowOff>
    </xdr:to>
    <xdr:sp macro="" textlink="">
      <xdr:nvSpPr>
        <xdr:cNvPr id="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54</xdr:row>
      <xdr:rowOff>0</xdr:rowOff>
    </xdr:from>
    <xdr:to>
      <xdr:col>5</xdr:col>
      <xdr:colOff>304800</xdr:colOff>
      <xdr:row>55</xdr:row>
      <xdr:rowOff>114300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54</xdr:row>
      <xdr:rowOff>0</xdr:rowOff>
    </xdr:from>
    <xdr:to>
      <xdr:col>5</xdr:col>
      <xdr:colOff>304800</xdr:colOff>
      <xdr:row>55</xdr:row>
      <xdr:rowOff>114300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54</xdr:row>
      <xdr:rowOff>0</xdr:rowOff>
    </xdr:from>
    <xdr:to>
      <xdr:col>5</xdr:col>
      <xdr:colOff>304800</xdr:colOff>
      <xdr:row>55</xdr:row>
      <xdr:rowOff>114300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56</xdr:row>
      <xdr:rowOff>0</xdr:rowOff>
    </xdr:from>
    <xdr:to>
      <xdr:col>5</xdr:col>
      <xdr:colOff>190500</xdr:colOff>
      <xdr:row>57</xdr:row>
      <xdr:rowOff>38100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2</xdr:row>
      <xdr:rowOff>0</xdr:rowOff>
    </xdr:from>
    <xdr:to>
      <xdr:col>4</xdr:col>
      <xdr:colOff>47625</xdr:colOff>
      <xdr:row>3</xdr:row>
      <xdr:rowOff>66675</xdr:rowOff>
    </xdr:to>
    <xdr:sp macro="" textlink="">
      <xdr:nvSpPr>
        <xdr:cNvPr id="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3</xdr:row>
      <xdr:rowOff>76200</xdr:rowOff>
    </xdr:from>
    <xdr:to>
      <xdr:col>4</xdr:col>
      <xdr:colOff>47625</xdr:colOff>
      <xdr:row>4</xdr:row>
      <xdr:rowOff>142875</xdr:rowOff>
    </xdr:to>
    <xdr:sp macro="" textlink="">
      <xdr:nvSpPr>
        <xdr:cNvPr id="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38100</xdr:rowOff>
    </xdr:from>
    <xdr:to>
      <xdr:col>17</xdr:col>
      <xdr:colOff>38100</xdr:colOff>
      <xdr:row>10</xdr:row>
      <xdr:rowOff>19050</xdr:rowOff>
    </xdr:to>
    <xdr:pic>
      <xdr:nvPicPr>
        <xdr:cNvPr id="2" name="image14.png" descr="BAIRROS.bmp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124575" cy="16764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619125</xdr:colOff>
      <xdr:row>1</xdr:row>
      <xdr:rowOff>76200</xdr:rowOff>
    </xdr:from>
    <xdr:to>
      <xdr:col>6</xdr:col>
      <xdr:colOff>104775</xdr:colOff>
      <xdr:row>2</xdr:row>
      <xdr:rowOff>142875</xdr:rowOff>
    </xdr:to>
    <xdr:sp macro="" textlink="">
      <xdr:nvSpPr>
        <xdr:cNvPr id="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0</xdr:row>
      <xdr:rowOff>0</xdr:rowOff>
    </xdr:from>
    <xdr:to>
      <xdr:col>6</xdr:col>
      <xdr:colOff>104775</xdr:colOff>
      <xdr:row>1</xdr:row>
      <xdr:rowOff>66675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</xdr:row>
      <xdr:rowOff>76200</xdr:rowOff>
    </xdr:from>
    <xdr:to>
      <xdr:col>6</xdr:col>
      <xdr:colOff>104775</xdr:colOff>
      <xdr:row>2</xdr:row>
      <xdr:rowOff>142875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</xdr:row>
      <xdr:rowOff>0</xdr:rowOff>
    </xdr:from>
    <xdr:to>
      <xdr:col>6</xdr:col>
      <xdr:colOff>304800</xdr:colOff>
      <xdr:row>9</xdr:row>
      <xdr:rowOff>85725</xdr:rowOff>
    </xdr:to>
    <xdr:pic>
      <xdr:nvPicPr>
        <xdr:cNvPr id="2" name="image10.png" descr="PONTOS CRÍTICOS.bmp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115050" cy="16287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619125</xdr:colOff>
      <xdr:row>9</xdr:row>
      <xdr:rowOff>76200</xdr:rowOff>
    </xdr:from>
    <xdr:to>
      <xdr:col>6</xdr:col>
      <xdr:colOff>123825</xdr:colOff>
      <xdr:row>10</xdr:row>
      <xdr:rowOff>133350</xdr:rowOff>
    </xdr:to>
    <xdr:sp macro="" textlink="">
      <xdr:nvSpPr>
        <xdr:cNvPr id="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9</xdr:row>
      <xdr:rowOff>76200</xdr:rowOff>
    </xdr:from>
    <xdr:to>
      <xdr:col>7</xdr:col>
      <xdr:colOff>247650</xdr:colOff>
      <xdr:row>10</xdr:row>
      <xdr:rowOff>133350</xdr:rowOff>
    </xdr:to>
    <xdr:sp macro="" textlink="">
      <xdr:nvSpPr>
        <xdr:cNvPr id="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3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3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3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3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3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3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3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3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3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3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4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4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4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4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4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4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4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4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4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4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5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5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5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5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5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5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5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5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5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5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6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6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6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6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6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6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6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6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6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6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7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7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7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7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7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7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7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7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7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7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8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8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8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8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8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8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8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8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8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8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9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9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9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9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9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9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9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9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9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9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0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0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0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0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0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0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0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0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0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0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1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1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1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1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1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1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1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1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1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1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2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2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2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2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2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2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2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2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2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2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3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3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3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3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3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3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3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3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3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3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4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4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4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4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4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4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4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4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4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4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5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5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5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5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5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5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5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5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5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5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6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6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6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6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6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6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6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6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6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6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7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7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7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7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7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7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7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7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7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7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8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8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8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8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8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8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8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8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8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8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9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9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9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9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9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9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9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19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9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19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0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0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0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0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0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0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0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0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0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0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1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1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1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1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1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1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1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1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1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1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2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2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2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2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2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2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2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2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2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2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3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3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3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3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3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3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3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3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3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3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4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4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4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4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4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4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4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4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4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4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5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5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5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5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5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5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5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5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5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5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6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6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0</xdr:rowOff>
    </xdr:from>
    <xdr:to>
      <xdr:col>6</xdr:col>
      <xdr:colOff>123825</xdr:colOff>
      <xdr:row>17</xdr:row>
      <xdr:rowOff>76200</xdr:rowOff>
    </xdr:to>
    <xdr:sp macro="" textlink="">
      <xdr:nvSpPr>
        <xdr:cNvPr id="26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6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16</xdr:row>
      <xdr:rowOff>0</xdr:rowOff>
    </xdr:from>
    <xdr:to>
      <xdr:col>6</xdr:col>
      <xdr:colOff>190500</xdr:colOff>
      <xdr:row>17</xdr:row>
      <xdr:rowOff>76200</xdr:rowOff>
    </xdr:to>
    <xdr:sp macro="" textlink="">
      <xdr:nvSpPr>
        <xdr:cNvPr id="26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25</xdr:row>
      <xdr:rowOff>0</xdr:rowOff>
    </xdr:from>
    <xdr:to>
      <xdr:col>16</xdr:col>
      <xdr:colOff>247650</xdr:colOff>
      <xdr:row>38</xdr:row>
      <xdr:rowOff>95250</xdr:rowOff>
    </xdr:to>
    <xdr:graphicFrame macro="">
      <xdr:nvGraphicFramePr>
        <xdr:cNvPr id="43" name="Chart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</xdr:col>
      <xdr:colOff>114300</xdr:colOff>
      <xdr:row>43</xdr:row>
      <xdr:rowOff>57150</xdr:rowOff>
    </xdr:from>
    <xdr:to>
      <xdr:col>16</xdr:col>
      <xdr:colOff>285750</xdr:colOff>
      <xdr:row>57</xdr:row>
      <xdr:rowOff>9525</xdr:rowOff>
    </xdr:to>
    <xdr:graphicFrame macro="">
      <xdr:nvGraphicFramePr>
        <xdr:cNvPr id="45" name="Chart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38100</xdr:colOff>
      <xdr:row>3</xdr:row>
      <xdr:rowOff>114300</xdr:rowOff>
    </xdr:from>
    <xdr:to>
      <xdr:col>15</xdr:col>
      <xdr:colOff>276225</xdr:colOff>
      <xdr:row>6</xdr:row>
      <xdr:rowOff>171450</xdr:rowOff>
    </xdr:to>
    <xdr:pic>
      <xdr:nvPicPr>
        <xdr:cNvPr id="2" name="image19.jpg" descr="Brasao Rondonia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00075" cy="6572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381000</xdr:colOff>
      <xdr:row>3</xdr:row>
      <xdr:rowOff>47625</xdr:rowOff>
    </xdr:from>
    <xdr:to>
      <xdr:col>3</xdr:col>
      <xdr:colOff>1066800</xdr:colOff>
      <xdr:row>6</xdr:row>
      <xdr:rowOff>123825</xdr:rowOff>
    </xdr:to>
    <xdr:pic>
      <xdr:nvPicPr>
        <xdr:cNvPr id="3" name="image02.jpg" descr="foto1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685800" cy="676275"/>
        </a:xfrm>
        <a:prstGeom prst="rect">
          <a:avLst/>
        </a:prstGeom>
        <a:noFill/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1076325</xdr:colOff>
      <xdr:row>39</xdr:row>
      <xdr:rowOff>47625</xdr:rowOff>
    </xdr:from>
    <xdr:to>
      <xdr:col>17</xdr:col>
      <xdr:colOff>47625</xdr:colOff>
      <xdr:row>55</xdr:row>
      <xdr:rowOff>133350</xdr:rowOff>
    </xdr:to>
    <xdr:graphicFrame macro="">
      <xdr:nvGraphicFramePr>
        <xdr:cNvPr id="46" name="Chart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19050</xdr:colOff>
      <xdr:row>57</xdr:row>
      <xdr:rowOff>152400</xdr:rowOff>
    </xdr:from>
    <xdr:to>
      <xdr:col>16</xdr:col>
      <xdr:colOff>247650</xdr:colOff>
      <xdr:row>70</xdr:row>
      <xdr:rowOff>142875</xdr:rowOff>
    </xdr:to>
    <xdr:graphicFrame macro="">
      <xdr:nvGraphicFramePr>
        <xdr:cNvPr id="49" name="Chart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13</xdr:col>
      <xdr:colOff>85725</xdr:colOff>
      <xdr:row>3</xdr:row>
      <xdr:rowOff>152400</xdr:rowOff>
    </xdr:from>
    <xdr:to>
      <xdr:col>14</xdr:col>
      <xdr:colOff>295275</xdr:colOff>
      <xdr:row>7</xdr:row>
      <xdr:rowOff>19050</xdr:rowOff>
    </xdr:to>
    <xdr:pic>
      <xdr:nvPicPr>
        <xdr:cNvPr id="2" name="image19.jpg" descr="Brasao Rondonia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571500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514350</xdr:colOff>
      <xdr:row>3</xdr:row>
      <xdr:rowOff>47625</xdr:rowOff>
    </xdr:from>
    <xdr:to>
      <xdr:col>2</xdr:col>
      <xdr:colOff>1200150</xdr:colOff>
      <xdr:row>6</xdr:row>
      <xdr:rowOff>133350</xdr:rowOff>
    </xdr:to>
    <xdr:pic>
      <xdr:nvPicPr>
        <xdr:cNvPr id="3" name="image02.jpg" descr="foto1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685800" cy="676275"/>
        </a:xfrm>
        <a:prstGeom prst="rect">
          <a:avLst/>
        </a:prstGeom>
        <a:noFill/>
      </xdr:spPr>
    </xdr:pic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62</xdr:row>
      <xdr:rowOff>152400</xdr:rowOff>
    </xdr:from>
    <xdr:to>
      <xdr:col>15</xdr:col>
      <xdr:colOff>133350</xdr:colOff>
      <xdr:row>78</xdr:row>
      <xdr:rowOff>66675</xdr:rowOff>
    </xdr:to>
    <xdr:graphicFrame macro="">
      <xdr:nvGraphicFramePr>
        <xdr:cNvPr id="47" name="Chart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304800</xdr:colOff>
      <xdr:row>79</xdr:row>
      <xdr:rowOff>171450</xdr:rowOff>
    </xdr:from>
    <xdr:to>
      <xdr:col>16</xdr:col>
      <xdr:colOff>0</xdr:colOff>
      <xdr:row>94</xdr:row>
      <xdr:rowOff>57150</xdr:rowOff>
    </xdr:to>
    <xdr:graphicFrame macro="">
      <xdr:nvGraphicFramePr>
        <xdr:cNvPr id="50" name="Chart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38100</xdr:colOff>
      <xdr:row>1</xdr:row>
      <xdr:rowOff>47625</xdr:rowOff>
    </xdr:from>
    <xdr:to>
      <xdr:col>18</xdr:col>
      <xdr:colOff>28575</xdr:colOff>
      <xdr:row>10</xdr:row>
      <xdr:rowOff>28575</xdr:rowOff>
    </xdr:to>
    <xdr:pic>
      <xdr:nvPicPr>
        <xdr:cNvPr id="2" name="image37.png" descr="HABILITADOS.bmp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124575" cy="1590675"/>
        </a:xfrm>
        <a:prstGeom prst="rect">
          <a:avLst/>
        </a:prstGeom>
        <a:noFill/>
      </xdr:spPr>
    </xdr:pic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46</xdr:row>
      <xdr:rowOff>85725</xdr:rowOff>
    </xdr:from>
    <xdr:to>
      <xdr:col>13</xdr:col>
      <xdr:colOff>47625</xdr:colOff>
      <xdr:row>58</xdr:row>
      <xdr:rowOff>85725</xdr:rowOff>
    </xdr:to>
    <xdr:graphicFrame macro="">
      <xdr:nvGraphicFramePr>
        <xdr:cNvPr id="48" name="Chart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285750</xdr:colOff>
      <xdr:row>63</xdr:row>
      <xdr:rowOff>9525</xdr:rowOff>
    </xdr:from>
    <xdr:to>
      <xdr:col>13</xdr:col>
      <xdr:colOff>76200</xdr:colOff>
      <xdr:row>75</xdr:row>
      <xdr:rowOff>161925</xdr:rowOff>
    </xdr:to>
    <xdr:graphicFrame macro="">
      <xdr:nvGraphicFramePr>
        <xdr:cNvPr id="51" name="Chart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</xdr:col>
      <xdr:colOff>123825</xdr:colOff>
      <xdr:row>1</xdr:row>
      <xdr:rowOff>38100</xdr:rowOff>
    </xdr:from>
    <xdr:to>
      <xdr:col>13</xdr:col>
      <xdr:colOff>295275</xdr:colOff>
      <xdr:row>9</xdr:row>
      <xdr:rowOff>38100</xdr:rowOff>
    </xdr:to>
    <xdr:pic>
      <xdr:nvPicPr>
        <xdr:cNvPr id="2" name="image34.png" descr="MULTAS.bmp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105525" cy="15525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619125</xdr:colOff>
      <xdr:row>8</xdr:row>
      <xdr:rowOff>76200</xdr:rowOff>
    </xdr:from>
    <xdr:to>
      <xdr:col>4</xdr:col>
      <xdr:colOff>342900</xdr:colOff>
      <xdr:row>10</xdr:row>
      <xdr:rowOff>9525</xdr:rowOff>
    </xdr:to>
    <xdr:sp macro="" textlink="">
      <xdr:nvSpPr>
        <xdr:cNvPr id="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3</xdr:row>
      <xdr:rowOff>76200</xdr:rowOff>
    </xdr:from>
    <xdr:to>
      <xdr:col>5</xdr:col>
      <xdr:colOff>342900</xdr:colOff>
      <xdr:row>4</xdr:row>
      <xdr:rowOff>142875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3</xdr:row>
      <xdr:rowOff>76200</xdr:rowOff>
    </xdr:from>
    <xdr:to>
      <xdr:col>5</xdr:col>
      <xdr:colOff>342900</xdr:colOff>
      <xdr:row>4</xdr:row>
      <xdr:rowOff>142875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3</xdr:row>
      <xdr:rowOff>76200</xdr:rowOff>
    </xdr:from>
    <xdr:to>
      <xdr:col>5</xdr:col>
      <xdr:colOff>342900</xdr:colOff>
      <xdr:row>4</xdr:row>
      <xdr:rowOff>142875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2</xdr:row>
      <xdr:rowOff>0</xdr:rowOff>
    </xdr:from>
    <xdr:to>
      <xdr:col>5</xdr:col>
      <xdr:colOff>342900</xdr:colOff>
      <xdr:row>3</xdr:row>
      <xdr:rowOff>76200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21</xdr:row>
      <xdr:rowOff>76200</xdr:rowOff>
    </xdr:from>
    <xdr:to>
      <xdr:col>5</xdr:col>
      <xdr:colOff>342900</xdr:colOff>
      <xdr:row>22</xdr:row>
      <xdr:rowOff>152400</xdr:rowOff>
    </xdr:to>
    <xdr:sp macro="" textlink="">
      <xdr:nvSpPr>
        <xdr:cNvPr id="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33</xdr:row>
      <xdr:rowOff>76200</xdr:rowOff>
    </xdr:from>
    <xdr:to>
      <xdr:col>5</xdr:col>
      <xdr:colOff>342900</xdr:colOff>
      <xdr:row>34</xdr:row>
      <xdr:rowOff>152400</xdr:rowOff>
    </xdr:to>
    <xdr:sp macro="" textlink="">
      <xdr:nvSpPr>
        <xdr:cNvPr id="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21</xdr:row>
      <xdr:rowOff>76200</xdr:rowOff>
    </xdr:from>
    <xdr:to>
      <xdr:col>5</xdr:col>
      <xdr:colOff>342900</xdr:colOff>
      <xdr:row>22</xdr:row>
      <xdr:rowOff>152400</xdr:rowOff>
    </xdr:to>
    <xdr:sp macro="" textlink="">
      <xdr:nvSpPr>
        <xdr:cNvPr id="1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44</xdr:row>
      <xdr:rowOff>76200</xdr:rowOff>
    </xdr:from>
    <xdr:to>
      <xdr:col>5</xdr:col>
      <xdr:colOff>342900</xdr:colOff>
      <xdr:row>45</xdr:row>
      <xdr:rowOff>152400</xdr:rowOff>
    </xdr:to>
    <xdr:sp macro="" textlink="">
      <xdr:nvSpPr>
        <xdr:cNvPr id="1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60</xdr:row>
      <xdr:rowOff>76200</xdr:rowOff>
    </xdr:from>
    <xdr:to>
      <xdr:col>5</xdr:col>
      <xdr:colOff>342900</xdr:colOff>
      <xdr:row>61</xdr:row>
      <xdr:rowOff>152400</xdr:rowOff>
    </xdr:to>
    <xdr:sp macro="" textlink="">
      <xdr:nvSpPr>
        <xdr:cNvPr id="1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76</xdr:row>
      <xdr:rowOff>76200</xdr:rowOff>
    </xdr:from>
    <xdr:to>
      <xdr:col>5</xdr:col>
      <xdr:colOff>342900</xdr:colOff>
      <xdr:row>77</xdr:row>
      <xdr:rowOff>152400</xdr:rowOff>
    </xdr:to>
    <xdr:sp macro="" textlink="">
      <xdr:nvSpPr>
        <xdr:cNvPr id="1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5</xdr:row>
      <xdr:rowOff>47625</xdr:rowOff>
    </xdr:from>
    <xdr:to>
      <xdr:col>10</xdr:col>
      <xdr:colOff>352425</xdr:colOff>
      <xdr:row>9</xdr:row>
      <xdr:rowOff>9525</xdr:rowOff>
    </xdr:to>
    <xdr:pic>
      <xdr:nvPicPr>
        <xdr:cNvPr id="2" name="image17.jpg" descr="Brasao Rondoni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95325" cy="7524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914400</xdr:colOff>
      <xdr:row>14</xdr:row>
      <xdr:rowOff>-95250</xdr:rowOff>
    </xdr:from>
    <xdr:to>
      <xdr:col>11</xdr:col>
      <xdr:colOff>476250</xdr:colOff>
      <xdr:row>38</xdr:row>
      <xdr:rowOff>180975</xdr:rowOff>
    </xdr:to>
    <xdr:pic>
      <xdr:nvPicPr>
        <xdr:cNvPr id="3" name="image20.png" descr="imagem1.bmp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457825" cy="48482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209550</xdr:colOff>
      <xdr:row>12</xdr:row>
      <xdr:rowOff>0</xdr:rowOff>
    </xdr:from>
    <xdr:to>
      <xdr:col>4</xdr:col>
      <xdr:colOff>57150</xdr:colOff>
      <xdr:row>19</xdr:row>
      <xdr:rowOff>57150</xdr:rowOff>
    </xdr:to>
    <xdr:pic>
      <xdr:nvPicPr>
        <xdr:cNvPr id="4" name="image16.png" descr="criancas_paz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676400" cy="1390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838200</xdr:colOff>
      <xdr:row>38</xdr:row>
      <xdr:rowOff>-200025</xdr:rowOff>
    </xdr:from>
    <xdr:to>
      <xdr:col>11</xdr:col>
      <xdr:colOff>514350</xdr:colOff>
      <xdr:row>63</xdr:row>
      <xdr:rowOff>9525</xdr:rowOff>
    </xdr:to>
    <xdr:pic>
      <xdr:nvPicPr>
        <xdr:cNvPr id="5" name="image21.png" descr="imagem2.bmp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5572125" cy="4972050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161925</xdr:colOff>
      <xdr:row>34</xdr:row>
      <xdr:rowOff>38100</xdr:rowOff>
    </xdr:from>
    <xdr:to>
      <xdr:col>9</xdr:col>
      <xdr:colOff>0</xdr:colOff>
      <xdr:row>40</xdr:row>
      <xdr:rowOff>9525</xdr:rowOff>
    </xdr:to>
    <xdr:pic>
      <xdr:nvPicPr>
        <xdr:cNvPr id="6" name="image22.png" descr="PAZ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1000125" cy="11144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923925</xdr:colOff>
      <xdr:row>60</xdr:row>
      <xdr:rowOff>9525</xdr:rowOff>
    </xdr:from>
    <xdr:to>
      <xdr:col>11</xdr:col>
      <xdr:colOff>276225</xdr:colOff>
      <xdr:row>83</xdr:row>
      <xdr:rowOff>47625</xdr:rowOff>
    </xdr:to>
    <xdr:pic>
      <xdr:nvPicPr>
        <xdr:cNvPr id="7" name="image18.png" descr="imagem3.bmp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5248275" cy="441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76200</xdr:colOff>
      <xdr:row>83</xdr:row>
      <xdr:rowOff>152400</xdr:rowOff>
    </xdr:from>
    <xdr:to>
      <xdr:col>11</xdr:col>
      <xdr:colOff>495300</xdr:colOff>
      <xdr:row>107</xdr:row>
      <xdr:rowOff>142875</xdr:rowOff>
    </xdr:to>
    <xdr:pic>
      <xdr:nvPicPr>
        <xdr:cNvPr id="8" name="image24.png" descr="imagem4.bmp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5867400" cy="45624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190500</xdr:colOff>
      <xdr:row>76</xdr:row>
      <xdr:rowOff>9525</xdr:rowOff>
    </xdr:from>
    <xdr:to>
      <xdr:col>3</xdr:col>
      <xdr:colOff>276225</xdr:colOff>
      <xdr:row>86</xdr:row>
      <xdr:rowOff>19050</xdr:rowOff>
    </xdr:to>
    <xdr:pic>
      <xdr:nvPicPr>
        <xdr:cNvPr id="9" name="image23.png" descr="2002_camp1_01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1333500" cy="19145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107</xdr:row>
      <xdr:rowOff>-95250</xdr:rowOff>
    </xdr:from>
    <xdr:to>
      <xdr:col>12</xdr:col>
      <xdr:colOff>238125</xdr:colOff>
      <xdr:row>133</xdr:row>
      <xdr:rowOff>76200</xdr:rowOff>
    </xdr:to>
    <xdr:pic>
      <xdr:nvPicPr>
        <xdr:cNvPr id="10" name="image27.png" descr="imagem5.bmp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6267450" cy="5124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171450</xdr:colOff>
      <xdr:row>155</xdr:row>
      <xdr:rowOff>-114300</xdr:rowOff>
    </xdr:from>
    <xdr:to>
      <xdr:col>12</xdr:col>
      <xdr:colOff>304800</xdr:colOff>
      <xdr:row>176</xdr:row>
      <xdr:rowOff>19050</xdr:rowOff>
    </xdr:to>
    <xdr:pic>
      <xdr:nvPicPr>
        <xdr:cNvPr id="11" name="image28.png" descr="imagem7.bmp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6162675" cy="41338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47625</xdr:colOff>
      <xdr:row>173</xdr:row>
      <xdr:rowOff>-314325</xdr:rowOff>
    </xdr:from>
    <xdr:to>
      <xdr:col>12</xdr:col>
      <xdr:colOff>161925</xdr:colOff>
      <xdr:row>190</xdr:row>
      <xdr:rowOff>76200</xdr:rowOff>
    </xdr:to>
    <xdr:pic>
      <xdr:nvPicPr>
        <xdr:cNvPr id="12" name="image29.png" descr="imagem8.bmp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6143625" cy="36290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47625</xdr:colOff>
      <xdr:row>189</xdr:row>
      <xdr:rowOff>19050</xdr:rowOff>
    </xdr:from>
    <xdr:to>
      <xdr:col>11</xdr:col>
      <xdr:colOff>447675</xdr:colOff>
      <xdr:row>200</xdr:row>
      <xdr:rowOff>95250</xdr:rowOff>
    </xdr:to>
    <xdr:pic>
      <xdr:nvPicPr>
        <xdr:cNvPr id="13" name="image30.png" descr="imagem9.bmp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5848350" cy="21717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419100</xdr:colOff>
      <xdr:row>199</xdr:row>
      <xdr:rowOff>85725</xdr:rowOff>
    </xdr:from>
    <xdr:to>
      <xdr:col>8</xdr:col>
      <xdr:colOff>114300</xdr:colOff>
      <xdr:row>204</xdr:row>
      <xdr:rowOff>85725</xdr:rowOff>
    </xdr:to>
    <xdr:pic>
      <xdr:nvPicPr>
        <xdr:cNvPr id="14" name="image26.jpg" descr="imagesy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1438275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228600</xdr:colOff>
      <xdr:row>170</xdr:row>
      <xdr:rowOff>152400</xdr:rowOff>
    </xdr:from>
    <xdr:to>
      <xdr:col>11</xdr:col>
      <xdr:colOff>571500</xdr:colOff>
      <xdr:row>179</xdr:row>
      <xdr:rowOff>104775</xdr:rowOff>
    </xdr:to>
    <xdr:pic>
      <xdr:nvPicPr>
        <xdr:cNvPr id="15" name="image25.png" descr="fotos-do-educacao-para-o-transito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1504950" cy="16668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200025</xdr:colOff>
      <xdr:row>56</xdr:row>
      <xdr:rowOff>76200</xdr:rowOff>
    </xdr:from>
    <xdr:to>
      <xdr:col>3</xdr:col>
      <xdr:colOff>333375</xdr:colOff>
      <xdr:row>63</xdr:row>
      <xdr:rowOff>9525</xdr:rowOff>
    </xdr:to>
    <xdr:pic>
      <xdr:nvPicPr>
        <xdr:cNvPr id="16" name="image31.png" descr="EDUCAÇÃO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1381125" cy="1266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114300</xdr:colOff>
      <xdr:row>131</xdr:row>
      <xdr:rowOff>-123825</xdr:rowOff>
    </xdr:from>
    <xdr:to>
      <xdr:col>12</xdr:col>
      <xdr:colOff>228600</xdr:colOff>
      <xdr:row>155</xdr:row>
      <xdr:rowOff>114300</xdr:rowOff>
    </xdr:to>
    <xdr:pic>
      <xdr:nvPicPr>
        <xdr:cNvPr id="17" name="image33.png" descr="ENCONTRO PEDAGÓGICO.bmp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6143625" cy="4810125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171450</xdr:colOff>
      <xdr:row>124</xdr:row>
      <xdr:rowOff>57150</xdr:rowOff>
    </xdr:from>
    <xdr:to>
      <xdr:col>11</xdr:col>
      <xdr:colOff>371475</xdr:colOff>
      <xdr:row>131</xdr:row>
      <xdr:rowOff>133350</xdr:rowOff>
    </xdr:to>
    <xdr:pic>
      <xdr:nvPicPr>
        <xdr:cNvPr id="18" name="image32.png" descr="imagest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1362075" cy="140970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76200</xdr:colOff>
      <xdr:row>148</xdr:row>
      <xdr:rowOff>9525</xdr:rowOff>
    </xdr:from>
    <xdr:to>
      <xdr:col>12</xdr:col>
      <xdr:colOff>390525</xdr:colOff>
      <xdr:row>158</xdr:row>
      <xdr:rowOff>85725</xdr:rowOff>
    </xdr:to>
    <xdr:pic>
      <xdr:nvPicPr>
        <xdr:cNvPr id="19" name="image35.png" descr="OIMM..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2638425" cy="1981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323850</xdr:colOff>
      <xdr:row>5</xdr:row>
      <xdr:rowOff>57150</xdr:rowOff>
    </xdr:from>
    <xdr:to>
      <xdr:col>3</xdr:col>
      <xdr:colOff>266700</xdr:colOff>
      <xdr:row>9</xdr:row>
      <xdr:rowOff>19050</xdr:rowOff>
    </xdr:to>
    <xdr:pic>
      <xdr:nvPicPr>
        <xdr:cNvPr id="20" name="image02.jpg" descr="foto1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742950" cy="7524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619125</xdr:colOff>
      <xdr:row>5</xdr:row>
      <xdr:rowOff>76200</xdr:rowOff>
    </xdr:from>
    <xdr:to>
      <xdr:col>4</xdr:col>
      <xdr:colOff>228600</xdr:colOff>
      <xdr:row>6</xdr:row>
      <xdr:rowOff>142875</xdr:rowOff>
    </xdr:to>
    <xdr:sp macro="" textlink="">
      <xdr:nvSpPr>
        <xdr:cNvPr id="2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</xdr:row>
      <xdr:rowOff>76200</xdr:rowOff>
    </xdr:from>
    <xdr:to>
      <xdr:col>5</xdr:col>
      <xdr:colOff>228600</xdr:colOff>
      <xdr:row>6</xdr:row>
      <xdr:rowOff>142875</xdr:rowOff>
    </xdr:to>
    <xdr:sp macro="" textlink="">
      <xdr:nvSpPr>
        <xdr:cNvPr id="2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</xdr:row>
      <xdr:rowOff>76200</xdr:rowOff>
    </xdr:from>
    <xdr:to>
      <xdr:col>5</xdr:col>
      <xdr:colOff>228600</xdr:colOff>
      <xdr:row>6</xdr:row>
      <xdr:rowOff>142875</xdr:rowOff>
    </xdr:to>
    <xdr:sp macro="" textlink="">
      <xdr:nvSpPr>
        <xdr:cNvPr id="2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</xdr:row>
      <xdr:rowOff>76200</xdr:rowOff>
    </xdr:from>
    <xdr:to>
      <xdr:col>5</xdr:col>
      <xdr:colOff>228600</xdr:colOff>
      <xdr:row>6</xdr:row>
      <xdr:rowOff>142875</xdr:rowOff>
    </xdr:to>
    <xdr:sp macro="" textlink="">
      <xdr:nvSpPr>
        <xdr:cNvPr id="2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4</xdr:row>
      <xdr:rowOff>0</xdr:rowOff>
    </xdr:from>
    <xdr:to>
      <xdr:col>5</xdr:col>
      <xdr:colOff>228600</xdr:colOff>
      <xdr:row>5</xdr:row>
      <xdr:rowOff>66675</xdr:rowOff>
    </xdr:to>
    <xdr:sp macro="" textlink="">
      <xdr:nvSpPr>
        <xdr:cNvPr id="2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</xdr:row>
      <xdr:rowOff>76200</xdr:rowOff>
    </xdr:from>
    <xdr:to>
      <xdr:col>5</xdr:col>
      <xdr:colOff>228600</xdr:colOff>
      <xdr:row>6</xdr:row>
      <xdr:rowOff>142875</xdr:rowOff>
    </xdr:to>
    <xdr:sp macro="" textlink="">
      <xdr:nvSpPr>
        <xdr:cNvPr id="2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</xdr:row>
      <xdr:rowOff>76200</xdr:rowOff>
    </xdr:from>
    <xdr:to>
      <xdr:col>5</xdr:col>
      <xdr:colOff>228600</xdr:colOff>
      <xdr:row>6</xdr:row>
      <xdr:rowOff>142875</xdr:rowOff>
    </xdr:to>
    <xdr:sp macro="" textlink="">
      <xdr:nvSpPr>
        <xdr:cNvPr id="2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171450</xdr:colOff>
      <xdr:row>3</xdr:row>
      <xdr:rowOff>19050</xdr:rowOff>
    </xdr:from>
    <xdr:to>
      <xdr:col>12</xdr:col>
      <xdr:colOff>171450</xdr:colOff>
      <xdr:row>6</xdr:row>
      <xdr:rowOff>114300</xdr:rowOff>
    </xdr:to>
    <xdr:pic>
      <xdr:nvPicPr>
        <xdr:cNvPr id="2" name="image17.jpg" descr="Brasao Rondoni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81025" cy="6953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352425</xdr:colOff>
      <xdr:row>3</xdr:row>
      <xdr:rowOff>38100</xdr:rowOff>
    </xdr:from>
    <xdr:to>
      <xdr:col>5</xdr:col>
      <xdr:colOff>428625</xdr:colOff>
      <xdr:row>6</xdr:row>
      <xdr:rowOff>114300</xdr:rowOff>
    </xdr:to>
    <xdr:pic>
      <xdr:nvPicPr>
        <xdr:cNvPr id="3" name="image02.jpg" descr="foto1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657225" cy="6762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152400</xdr:colOff>
      <xdr:row>10</xdr:row>
      <xdr:rowOff>152400</xdr:rowOff>
    </xdr:from>
    <xdr:to>
      <xdr:col>14</xdr:col>
      <xdr:colOff>57150</xdr:colOff>
      <xdr:row>47</xdr:row>
      <xdr:rowOff>133350</xdr:rowOff>
    </xdr:to>
    <xdr:pic>
      <xdr:nvPicPr>
        <xdr:cNvPr id="4" name="image36.png" descr="ENCERRAMENTO.bmp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505575" cy="70294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619125</xdr:colOff>
      <xdr:row>3</xdr:row>
      <xdr:rowOff>76200</xdr:rowOff>
    </xdr:from>
    <xdr:to>
      <xdr:col>6</xdr:col>
      <xdr:colOff>228600</xdr:colOff>
      <xdr:row>4</xdr:row>
      <xdr:rowOff>142875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3</xdr:row>
      <xdr:rowOff>76200</xdr:rowOff>
    </xdr:from>
    <xdr:to>
      <xdr:col>7</xdr:col>
      <xdr:colOff>228600</xdr:colOff>
      <xdr:row>4</xdr:row>
      <xdr:rowOff>142875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3</xdr:row>
      <xdr:rowOff>76200</xdr:rowOff>
    </xdr:from>
    <xdr:to>
      <xdr:col>7</xdr:col>
      <xdr:colOff>228600</xdr:colOff>
      <xdr:row>4</xdr:row>
      <xdr:rowOff>142875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3</xdr:row>
      <xdr:rowOff>76200</xdr:rowOff>
    </xdr:from>
    <xdr:to>
      <xdr:col>7</xdr:col>
      <xdr:colOff>228600</xdr:colOff>
      <xdr:row>4</xdr:row>
      <xdr:rowOff>142875</xdr:rowOff>
    </xdr:to>
    <xdr:sp macro="" textlink="">
      <xdr:nvSpPr>
        <xdr:cNvPr id="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2</xdr:row>
      <xdr:rowOff>0</xdr:rowOff>
    </xdr:from>
    <xdr:to>
      <xdr:col>7</xdr:col>
      <xdr:colOff>228600</xdr:colOff>
      <xdr:row>3</xdr:row>
      <xdr:rowOff>66675</xdr:rowOff>
    </xdr:to>
    <xdr:sp macro="" textlink="">
      <xdr:nvSpPr>
        <xdr:cNvPr id="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3</xdr:row>
      <xdr:rowOff>76200</xdr:rowOff>
    </xdr:from>
    <xdr:to>
      <xdr:col>7</xdr:col>
      <xdr:colOff>228600</xdr:colOff>
      <xdr:row>4</xdr:row>
      <xdr:rowOff>142875</xdr:rowOff>
    </xdr:to>
    <xdr:sp macro="" textlink="">
      <xdr:nvSpPr>
        <xdr:cNvPr id="1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3</xdr:row>
      <xdr:rowOff>76200</xdr:rowOff>
    </xdr:from>
    <xdr:to>
      <xdr:col>7</xdr:col>
      <xdr:colOff>228600</xdr:colOff>
      <xdr:row>4</xdr:row>
      <xdr:rowOff>142875</xdr:rowOff>
    </xdr:to>
    <xdr:sp macro="" textlink="">
      <xdr:nvSpPr>
        <xdr:cNvPr id="1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1</xdr:row>
      <xdr:rowOff>114300</xdr:rowOff>
    </xdr:from>
    <xdr:to>
      <xdr:col>12</xdr:col>
      <xdr:colOff>381000</xdr:colOff>
      <xdr:row>4</xdr:row>
      <xdr:rowOff>95250</xdr:rowOff>
    </xdr:to>
    <xdr:pic>
      <xdr:nvPicPr>
        <xdr:cNvPr id="2" name="image04.jpg" descr="Brasao Rondoni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00100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38100</xdr:colOff>
      <xdr:row>28</xdr:row>
      <xdr:rowOff>152400</xdr:rowOff>
    </xdr:from>
    <xdr:to>
      <xdr:col>10</xdr:col>
      <xdr:colOff>457200</xdr:colOff>
      <xdr:row>32</xdr:row>
      <xdr:rowOff>0</xdr:rowOff>
    </xdr:to>
    <xdr:pic>
      <xdr:nvPicPr>
        <xdr:cNvPr id="3" name="image05.jpg" descr="LogoGovRondonia web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7719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1143000</xdr:colOff>
      <xdr:row>1</xdr:row>
      <xdr:rowOff>133350</xdr:rowOff>
    </xdr:from>
    <xdr:to>
      <xdr:col>4</xdr:col>
      <xdr:colOff>400050</xdr:colOff>
      <xdr:row>4</xdr:row>
      <xdr:rowOff>114300</xdr:rowOff>
    </xdr:to>
    <xdr:pic>
      <xdr:nvPicPr>
        <xdr:cNvPr id="4" name="image02.jpg" descr="foto1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866775" cy="876300"/>
        </a:xfrm>
        <a:prstGeom prst="rect">
          <a:avLst/>
        </a:prstGeom>
        <a:noFill/>
      </xdr:spPr>
    </xdr:pic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342900</xdr:colOff>
      <xdr:row>5</xdr:row>
      <xdr:rowOff>0</xdr:rowOff>
    </xdr:from>
    <xdr:to>
      <xdr:col>14</xdr:col>
      <xdr:colOff>457200</xdr:colOff>
      <xdr:row>8</xdr:row>
      <xdr:rowOff>38100</xdr:rowOff>
    </xdr:to>
    <xdr:pic>
      <xdr:nvPicPr>
        <xdr:cNvPr id="2" name="image12.jpg" descr="Brasao Rondoni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9600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428625</xdr:colOff>
      <xdr:row>4</xdr:row>
      <xdr:rowOff>123825</xdr:rowOff>
    </xdr:from>
    <xdr:to>
      <xdr:col>6</xdr:col>
      <xdr:colOff>104775</xdr:colOff>
      <xdr:row>8</xdr:row>
      <xdr:rowOff>38100</xdr:rowOff>
    </xdr:to>
    <xdr:pic>
      <xdr:nvPicPr>
        <xdr:cNvPr id="3" name="image02.jpg" descr="foto1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14375" cy="704850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342900</xdr:colOff>
      <xdr:row>16</xdr:row>
      <xdr:rowOff>0</xdr:rowOff>
    </xdr:from>
    <xdr:to>
      <xdr:col>14</xdr:col>
      <xdr:colOff>457200</xdr:colOff>
      <xdr:row>19</xdr:row>
      <xdr:rowOff>0</xdr:rowOff>
    </xdr:to>
    <xdr:pic>
      <xdr:nvPicPr>
        <xdr:cNvPr id="4" name="image12.jpg" descr="Brasao Rondoni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9600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428625</xdr:colOff>
      <xdr:row>15</xdr:row>
      <xdr:rowOff>123825</xdr:rowOff>
    </xdr:from>
    <xdr:to>
      <xdr:col>6</xdr:col>
      <xdr:colOff>104775</xdr:colOff>
      <xdr:row>19</xdr:row>
      <xdr:rowOff>9525</xdr:rowOff>
    </xdr:to>
    <xdr:pic>
      <xdr:nvPicPr>
        <xdr:cNvPr id="5" name="image02.jpg" descr="foto1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14375" cy="676275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342900</xdr:colOff>
      <xdr:row>26</xdr:row>
      <xdr:rowOff>0</xdr:rowOff>
    </xdr:from>
    <xdr:to>
      <xdr:col>14</xdr:col>
      <xdr:colOff>457200</xdr:colOff>
      <xdr:row>29</xdr:row>
      <xdr:rowOff>0</xdr:rowOff>
    </xdr:to>
    <xdr:pic>
      <xdr:nvPicPr>
        <xdr:cNvPr id="6" name="image12.jpg" descr="Brasao Rondoni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9600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428625</xdr:colOff>
      <xdr:row>25</xdr:row>
      <xdr:rowOff>123825</xdr:rowOff>
    </xdr:from>
    <xdr:to>
      <xdr:col>6</xdr:col>
      <xdr:colOff>104775</xdr:colOff>
      <xdr:row>29</xdr:row>
      <xdr:rowOff>9525</xdr:rowOff>
    </xdr:to>
    <xdr:pic>
      <xdr:nvPicPr>
        <xdr:cNvPr id="7" name="image02.jpg" descr="foto1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14375" cy="676275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342900</xdr:colOff>
      <xdr:row>36</xdr:row>
      <xdr:rowOff>0</xdr:rowOff>
    </xdr:from>
    <xdr:to>
      <xdr:col>14</xdr:col>
      <xdr:colOff>457200</xdr:colOff>
      <xdr:row>39</xdr:row>
      <xdr:rowOff>0</xdr:rowOff>
    </xdr:to>
    <xdr:pic>
      <xdr:nvPicPr>
        <xdr:cNvPr id="8" name="image12.jpg" descr="Brasao Rondoni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9600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428625</xdr:colOff>
      <xdr:row>35</xdr:row>
      <xdr:rowOff>123825</xdr:rowOff>
    </xdr:from>
    <xdr:to>
      <xdr:col>6</xdr:col>
      <xdr:colOff>104775</xdr:colOff>
      <xdr:row>39</xdr:row>
      <xdr:rowOff>9525</xdr:rowOff>
    </xdr:to>
    <xdr:pic>
      <xdr:nvPicPr>
        <xdr:cNvPr id="9" name="image02.jpg" descr="foto1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14375" cy="676275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342900</xdr:colOff>
      <xdr:row>46</xdr:row>
      <xdr:rowOff>0</xdr:rowOff>
    </xdr:from>
    <xdr:to>
      <xdr:col>14</xdr:col>
      <xdr:colOff>419100</xdr:colOff>
      <xdr:row>48</xdr:row>
      <xdr:rowOff>171450</xdr:rowOff>
    </xdr:to>
    <xdr:pic>
      <xdr:nvPicPr>
        <xdr:cNvPr id="10" name="image12.jpg" descr="Brasao Rondoni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71500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428625</xdr:colOff>
      <xdr:row>45</xdr:row>
      <xdr:rowOff>123825</xdr:rowOff>
    </xdr:from>
    <xdr:to>
      <xdr:col>6</xdr:col>
      <xdr:colOff>104775</xdr:colOff>
      <xdr:row>48</xdr:row>
      <xdr:rowOff>161925</xdr:rowOff>
    </xdr:to>
    <xdr:pic>
      <xdr:nvPicPr>
        <xdr:cNvPr id="11" name="image02.jpg" descr="foto1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14375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619125</xdr:colOff>
      <xdr:row>5</xdr:row>
      <xdr:rowOff>76200</xdr:rowOff>
    </xdr:from>
    <xdr:to>
      <xdr:col>6</xdr:col>
      <xdr:colOff>314325</xdr:colOff>
      <xdr:row>6</xdr:row>
      <xdr:rowOff>142875</xdr:rowOff>
    </xdr:to>
    <xdr:sp macro="" textlink="">
      <xdr:nvSpPr>
        <xdr:cNvPr id="1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4</xdr:row>
      <xdr:rowOff>0</xdr:rowOff>
    </xdr:from>
    <xdr:to>
      <xdr:col>6</xdr:col>
      <xdr:colOff>314325</xdr:colOff>
      <xdr:row>5</xdr:row>
      <xdr:rowOff>76200</xdr:rowOff>
    </xdr:to>
    <xdr:sp macro="" textlink="">
      <xdr:nvSpPr>
        <xdr:cNvPr id="1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6</xdr:row>
      <xdr:rowOff>76200</xdr:rowOff>
    </xdr:from>
    <xdr:to>
      <xdr:col>6</xdr:col>
      <xdr:colOff>314325</xdr:colOff>
      <xdr:row>7</xdr:row>
      <xdr:rowOff>142875</xdr:rowOff>
    </xdr:to>
    <xdr:sp macro="" textlink="">
      <xdr:nvSpPr>
        <xdr:cNvPr id="1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5</xdr:row>
      <xdr:rowOff>76200</xdr:rowOff>
    </xdr:from>
    <xdr:to>
      <xdr:col>6</xdr:col>
      <xdr:colOff>314325</xdr:colOff>
      <xdr:row>6</xdr:row>
      <xdr:rowOff>142875</xdr:rowOff>
    </xdr:to>
    <xdr:sp macro="" textlink="">
      <xdr:nvSpPr>
        <xdr:cNvPr id="1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76200</xdr:rowOff>
    </xdr:from>
    <xdr:to>
      <xdr:col>6</xdr:col>
      <xdr:colOff>314325</xdr:colOff>
      <xdr:row>17</xdr:row>
      <xdr:rowOff>142875</xdr:rowOff>
    </xdr:to>
    <xdr:sp macro="" textlink="">
      <xdr:nvSpPr>
        <xdr:cNvPr id="1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15</xdr:row>
      <xdr:rowOff>0</xdr:rowOff>
    </xdr:from>
    <xdr:to>
      <xdr:col>6</xdr:col>
      <xdr:colOff>314325</xdr:colOff>
      <xdr:row>16</xdr:row>
      <xdr:rowOff>76200</xdr:rowOff>
    </xdr:to>
    <xdr:sp macro="" textlink="">
      <xdr:nvSpPr>
        <xdr:cNvPr id="1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76200</xdr:rowOff>
    </xdr:from>
    <xdr:to>
      <xdr:col>6</xdr:col>
      <xdr:colOff>314325</xdr:colOff>
      <xdr:row>18</xdr:row>
      <xdr:rowOff>142875</xdr:rowOff>
    </xdr:to>
    <xdr:sp macro="" textlink="">
      <xdr:nvSpPr>
        <xdr:cNvPr id="1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76200</xdr:rowOff>
    </xdr:from>
    <xdr:to>
      <xdr:col>6</xdr:col>
      <xdr:colOff>314325</xdr:colOff>
      <xdr:row>17</xdr:row>
      <xdr:rowOff>142875</xdr:rowOff>
    </xdr:to>
    <xdr:sp macro="" textlink="">
      <xdr:nvSpPr>
        <xdr:cNvPr id="1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26</xdr:row>
      <xdr:rowOff>76200</xdr:rowOff>
    </xdr:from>
    <xdr:to>
      <xdr:col>6</xdr:col>
      <xdr:colOff>190500</xdr:colOff>
      <xdr:row>27</xdr:row>
      <xdr:rowOff>142875</xdr:rowOff>
    </xdr:to>
    <xdr:sp macro="" textlink="">
      <xdr:nvSpPr>
        <xdr:cNvPr id="2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25</xdr:row>
      <xdr:rowOff>0</xdr:rowOff>
    </xdr:from>
    <xdr:to>
      <xdr:col>6</xdr:col>
      <xdr:colOff>190500</xdr:colOff>
      <xdr:row>26</xdr:row>
      <xdr:rowOff>76200</xdr:rowOff>
    </xdr:to>
    <xdr:sp macro="" textlink="">
      <xdr:nvSpPr>
        <xdr:cNvPr id="2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27</xdr:row>
      <xdr:rowOff>76200</xdr:rowOff>
    </xdr:from>
    <xdr:to>
      <xdr:col>6</xdr:col>
      <xdr:colOff>190500</xdr:colOff>
      <xdr:row>28</xdr:row>
      <xdr:rowOff>142875</xdr:rowOff>
    </xdr:to>
    <xdr:sp macro="" textlink="">
      <xdr:nvSpPr>
        <xdr:cNvPr id="2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26</xdr:row>
      <xdr:rowOff>76200</xdr:rowOff>
    </xdr:from>
    <xdr:to>
      <xdr:col>6</xdr:col>
      <xdr:colOff>190500</xdr:colOff>
      <xdr:row>27</xdr:row>
      <xdr:rowOff>142875</xdr:rowOff>
    </xdr:to>
    <xdr:sp macro="" textlink="">
      <xdr:nvSpPr>
        <xdr:cNvPr id="2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36</xdr:row>
      <xdr:rowOff>76200</xdr:rowOff>
    </xdr:from>
    <xdr:to>
      <xdr:col>6</xdr:col>
      <xdr:colOff>190500</xdr:colOff>
      <xdr:row>37</xdr:row>
      <xdr:rowOff>142875</xdr:rowOff>
    </xdr:to>
    <xdr:sp macro="" textlink="">
      <xdr:nvSpPr>
        <xdr:cNvPr id="2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35</xdr:row>
      <xdr:rowOff>0</xdr:rowOff>
    </xdr:from>
    <xdr:to>
      <xdr:col>6</xdr:col>
      <xdr:colOff>190500</xdr:colOff>
      <xdr:row>36</xdr:row>
      <xdr:rowOff>76200</xdr:rowOff>
    </xdr:to>
    <xdr:sp macro="" textlink="">
      <xdr:nvSpPr>
        <xdr:cNvPr id="2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37</xdr:row>
      <xdr:rowOff>76200</xdr:rowOff>
    </xdr:from>
    <xdr:to>
      <xdr:col>6</xdr:col>
      <xdr:colOff>190500</xdr:colOff>
      <xdr:row>38</xdr:row>
      <xdr:rowOff>142875</xdr:rowOff>
    </xdr:to>
    <xdr:sp macro="" textlink="">
      <xdr:nvSpPr>
        <xdr:cNvPr id="2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36</xdr:row>
      <xdr:rowOff>76200</xdr:rowOff>
    </xdr:from>
    <xdr:to>
      <xdr:col>6</xdr:col>
      <xdr:colOff>190500</xdr:colOff>
      <xdr:row>37</xdr:row>
      <xdr:rowOff>142875</xdr:rowOff>
    </xdr:to>
    <xdr:sp macro="" textlink="">
      <xdr:nvSpPr>
        <xdr:cNvPr id="2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46</xdr:row>
      <xdr:rowOff>76200</xdr:rowOff>
    </xdr:from>
    <xdr:to>
      <xdr:col>6</xdr:col>
      <xdr:colOff>190500</xdr:colOff>
      <xdr:row>47</xdr:row>
      <xdr:rowOff>142875</xdr:rowOff>
    </xdr:to>
    <xdr:sp macro="" textlink="">
      <xdr:nvSpPr>
        <xdr:cNvPr id="2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45</xdr:row>
      <xdr:rowOff>0</xdr:rowOff>
    </xdr:from>
    <xdr:to>
      <xdr:col>6</xdr:col>
      <xdr:colOff>190500</xdr:colOff>
      <xdr:row>46</xdr:row>
      <xdr:rowOff>76200</xdr:rowOff>
    </xdr:to>
    <xdr:sp macro="" textlink="">
      <xdr:nvSpPr>
        <xdr:cNvPr id="2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47</xdr:row>
      <xdr:rowOff>76200</xdr:rowOff>
    </xdr:from>
    <xdr:to>
      <xdr:col>6</xdr:col>
      <xdr:colOff>190500</xdr:colOff>
      <xdr:row>48</xdr:row>
      <xdr:rowOff>142875</xdr:rowOff>
    </xdr:to>
    <xdr:sp macro="" textlink="">
      <xdr:nvSpPr>
        <xdr:cNvPr id="3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46</xdr:row>
      <xdr:rowOff>76200</xdr:rowOff>
    </xdr:from>
    <xdr:to>
      <xdr:col>6</xdr:col>
      <xdr:colOff>190500</xdr:colOff>
      <xdr:row>47</xdr:row>
      <xdr:rowOff>142875</xdr:rowOff>
    </xdr:to>
    <xdr:sp macro="" textlink="">
      <xdr:nvSpPr>
        <xdr:cNvPr id="3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123825</xdr:colOff>
      <xdr:row>4</xdr:row>
      <xdr:rowOff>9525</xdr:rowOff>
    </xdr:from>
    <xdr:to>
      <xdr:col>13</xdr:col>
      <xdr:colOff>285750</xdr:colOff>
      <xdr:row>7</xdr:row>
      <xdr:rowOff>238125</xdr:rowOff>
    </xdr:to>
    <xdr:pic>
      <xdr:nvPicPr>
        <xdr:cNvPr id="2" name="image04.jpg" descr="Brasao Rondoni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1525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238125</xdr:colOff>
      <xdr:row>38</xdr:row>
      <xdr:rowOff>47625</xdr:rowOff>
    </xdr:from>
    <xdr:to>
      <xdr:col>8</xdr:col>
      <xdr:colOff>295275</xdr:colOff>
      <xdr:row>43</xdr:row>
      <xdr:rowOff>104775</xdr:rowOff>
    </xdr:to>
    <xdr:pic>
      <xdr:nvPicPr>
        <xdr:cNvPr id="3" name="image01.jpg" descr="ASSINATURA AIRTON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828800" cy="1009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47625</xdr:colOff>
      <xdr:row>38</xdr:row>
      <xdr:rowOff>0</xdr:rowOff>
    </xdr:from>
    <xdr:to>
      <xdr:col>12</xdr:col>
      <xdr:colOff>523875</xdr:colOff>
      <xdr:row>43</xdr:row>
      <xdr:rowOff>0</xdr:rowOff>
    </xdr:to>
    <xdr:pic>
      <xdr:nvPicPr>
        <xdr:cNvPr id="4" name="image07.jpg" descr="Assinatura Carvalho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695450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57150</xdr:colOff>
      <xdr:row>4</xdr:row>
      <xdr:rowOff>0</xdr:rowOff>
    </xdr:from>
    <xdr:to>
      <xdr:col>5</xdr:col>
      <xdr:colOff>438150</xdr:colOff>
      <xdr:row>7</xdr:row>
      <xdr:rowOff>171450</xdr:rowOff>
    </xdr:to>
    <xdr:pic>
      <xdr:nvPicPr>
        <xdr:cNvPr id="5" name="image02.jpg" descr="foto1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923925" cy="7524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38100</xdr:colOff>
      <xdr:row>11</xdr:row>
      <xdr:rowOff>161925</xdr:rowOff>
    </xdr:from>
    <xdr:to>
      <xdr:col>13</xdr:col>
      <xdr:colOff>523875</xdr:colOff>
      <xdr:row>45</xdr:row>
      <xdr:rowOff>133350</xdr:rowOff>
    </xdr:to>
    <xdr:sp macro="" textlink="">
      <xdr:nvSpPr>
        <xdr:cNvPr id="6" name="Shape 3"/>
        <xdr:cNvSpPr txBox="1"/>
      </xdr:nvSpPr>
      <xdr:spPr>
        <a:xfrm>
          <a:off x="2431350" y="565312"/>
          <a:ext cx="5829299" cy="6429375"/>
        </a:xfrm>
        <a:prstGeom prst="rect">
          <a:avLst/>
        </a:prstGeom>
        <a:solidFill>
          <a:schemeClr val="lt1"/>
        </a:solidFill>
        <a:ln w="25400" cap="flat" cmpd="sng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 marL="0" marR="0" lvl="0" indent="457200" algn="ctr" rtl="0">
            <a:spcBef>
              <a:spcPts val="0"/>
            </a:spcBef>
            <a:buNone/>
          </a:pPr>
          <a:endParaRPr sz="1100" b="1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457200" algn="l" rtl="0">
            <a:spcBef>
              <a:spcPts val="0"/>
            </a:spcBef>
            <a:buSzPct val="25000"/>
            <a:buNone/>
          </a:pPr>
          <a:r>
            <a:rPr lang="en-US" sz="16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                                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</a:t>
          </a:r>
          <a:r>
            <a:rPr lang="en-US" sz="12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O Estado de Rondônia, cumprindo com as obrigações conferidas no Código de Transito Brasileiro  -  CTB, tem se tornado referência no segmento de banco de dados e elaboração de estatísticas.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200" b="1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2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Este anuário de Estatística de acidente de Trânsito vem identificar os dados da frota de veículos, habilitação e infrações do Estado de Rondônia. Trata-se de um Estudo minucioso realizado pela equipe deste Departamento, possibilitando estratégias para elaboração de campanhas educativas, focando a diminuição de damos materiais, feridos e vítimas fatais.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200" b="1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2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O banco de dados referencia informações para pesquisa científica, sugestões para produções de conteúdos jornalísticos e planejamento de ações por parte do poder executivo no que tange a fiscalização, orientação e engenharia de tráfego de trânsito.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200" b="1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2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O anuário compacta a realidade autentica da situação do Trânsito no Estado de Rondônia, apresentando agravos, fatos, acompanhamento de números, indicadores de causa, crescimento de dados, aspectos alarmantes e pontos obscuros.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200" b="1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2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Válido comentar que a base deste anuário é ferramenta de contribuição com órgãos das demais esferas governamentais, não governamentais e sociedade em suma escala.</a:t>
          </a:r>
        </a:p>
        <a:p>
          <a:pPr marL="0" marR="0" lvl="0" indent="0" algn="just" rtl="0">
            <a:lnSpc>
              <a:spcPct val="150000"/>
            </a:lnSpc>
            <a:spcBef>
              <a:spcPts val="0"/>
            </a:spcBef>
            <a:buNone/>
          </a:pPr>
          <a:endParaRPr sz="11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4</xdr:row>
      <xdr:rowOff>76200</xdr:rowOff>
    </xdr:from>
    <xdr:to>
      <xdr:col>9</xdr:col>
      <xdr:colOff>200025</xdr:colOff>
      <xdr:row>5</xdr:row>
      <xdr:rowOff>142875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209550</xdr:colOff>
      <xdr:row>8</xdr:row>
      <xdr:rowOff>161925</xdr:rowOff>
    </xdr:from>
    <xdr:to>
      <xdr:col>10</xdr:col>
      <xdr:colOff>209550</xdr:colOff>
      <xdr:row>10</xdr:row>
      <xdr:rowOff>161925</xdr:rowOff>
    </xdr:to>
    <xdr:sp macro="" textlink="">
      <xdr:nvSpPr>
        <xdr:cNvPr id="8" name="Shape 4"/>
        <xdr:cNvSpPr/>
      </xdr:nvSpPr>
      <xdr:spPr>
        <a:xfrm>
          <a:off x="4434735" y="3591764"/>
          <a:ext cx="1822529" cy="376472"/>
        </a:xfrm>
        <a:prstGeom prst="rect">
          <a:avLst/>
        </a:prstGeom>
        <a:noFill/>
        <a:ln>
          <a:noFill/>
        </a:ln>
      </xdr:spPr>
      <xdr:txBody>
        <a:bodyPr lIns="91425" tIns="45700" rIns="91425" bIns="45700" anchor="t" anchorCtr="0">
          <a:noAutofit/>
        </a:bodyPr>
        <a:lstStyle/>
        <a:p>
          <a:pPr marL="0" marR="0" lvl="0" indent="0" algn="ctr" rtl="0">
            <a:spcBef>
              <a:spcPts val="0"/>
            </a:spcBef>
            <a:buSzPct val="25000"/>
            <a:buNone/>
          </a:pPr>
          <a:r>
            <a:rPr lang="en-US" sz="2000" b="1" i="0" u="none" strike="noStrike" cap="none" baseline="0">
              <a:solidFill>
                <a:schemeClr val="dk1"/>
              </a:solidFill>
            </a:rPr>
            <a:t>APRESENTAÇÃO</a:t>
          </a:r>
        </a:p>
      </xdr:txBody>
    </xdr:sp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495300</xdr:colOff>
      <xdr:row>4</xdr:row>
      <xdr:rowOff>85725</xdr:rowOff>
    </xdr:from>
    <xdr:to>
      <xdr:col>14</xdr:col>
      <xdr:colOff>590550</xdr:colOff>
      <xdr:row>8</xdr:row>
      <xdr:rowOff>142875</xdr:rowOff>
    </xdr:to>
    <xdr:pic>
      <xdr:nvPicPr>
        <xdr:cNvPr id="2" name="image03.jpg" descr="Brasao Rondoni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04850" cy="8477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361950</xdr:colOff>
      <xdr:row>4</xdr:row>
      <xdr:rowOff>85725</xdr:rowOff>
    </xdr:from>
    <xdr:to>
      <xdr:col>7</xdr:col>
      <xdr:colOff>171450</xdr:colOff>
      <xdr:row>8</xdr:row>
      <xdr:rowOff>123825</xdr:rowOff>
    </xdr:to>
    <xdr:pic>
      <xdr:nvPicPr>
        <xdr:cNvPr id="3" name="image02.jpg" descr="foto1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028700" cy="828675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619125</xdr:colOff>
      <xdr:row>5</xdr:row>
      <xdr:rowOff>76200</xdr:rowOff>
    </xdr:from>
    <xdr:to>
      <xdr:col>9</xdr:col>
      <xdr:colOff>200025</xdr:colOff>
      <xdr:row>6</xdr:row>
      <xdr:rowOff>142875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77</xdr:row>
      <xdr:rowOff>133350</xdr:rowOff>
    </xdr:from>
    <xdr:to>
      <xdr:col>11</xdr:col>
      <xdr:colOff>504825</xdr:colOff>
      <xdr:row>79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419100</xdr:colOff>
      <xdr:row>2</xdr:row>
      <xdr:rowOff>76200</xdr:rowOff>
    </xdr:from>
    <xdr:to>
      <xdr:col>10</xdr:col>
      <xdr:colOff>495300</xdr:colOff>
      <xdr:row>6</xdr:row>
      <xdr:rowOff>0</xdr:rowOff>
    </xdr:to>
    <xdr:pic>
      <xdr:nvPicPr>
        <xdr:cNvPr id="3" name="image06.jpg" descr="Brasao Rondonia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657225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647700</xdr:colOff>
      <xdr:row>2</xdr:row>
      <xdr:rowOff>76200</xdr:rowOff>
    </xdr:from>
    <xdr:to>
      <xdr:col>2</xdr:col>
      <xdr:colOff>1447800</xdr:colOff>
      <xdr:row>6</xdr:row>
      <xdr:rowOff>38100</xdr:rowOff>
    </xdr:to>
    <xdr:pic>
      <xdr:nvPicPr>
        <xdr:cNvPr id="4" name="image02.jpg" descr="foto1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8001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0</xdr:colOff>
      <xdr:row>2</xdr:row>
      <xdr:rowOff>76200</xdr:rowOff>
    </xdr:from>
    <xdr:to>
      <xdr:col>3</xdr:col>
      <xdr:colOff>190500</xdr:colOff>
      <xdr:row>3</xdr:row>
      <xdr:rowOff>142875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0</xdr:colOff>
      <xdr:row>2</xdr:row>
      <xdr:rowOff>76200</xdr:rowOff>
    </xdr:from>
    <xdr:to>
      <xdr:col>3</xdr:col>
      <xdr:colOff>190500</xdr:colOff>
      <xdr:row>3</xdr:row>
      <xdr:rowOff>142875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0</xdr:colOff>
      <xdr:row>2</xdr:row>
      <xdr:rowOff>76200</xdr:rowOff>
    </xdr:from>
    <xdr:to>
      <xdr:col>3</xdr:col>
      <xdr:colOff>190500</xdr:colOff>
      <xdr:row>3</xdr:row>
      <xdr:rowOff>142875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190500</xdr:colOff>
      <xdr:row>2</xdr:row>
      <xdr:rowOff>66675</xdr:rowOff>
    </xdr:to>
    <xdr:sp macro="" textlink="">
      <xdr:nvSpPr>
        <xdr:cNvPr id="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0</xdr:colOff>
      <xdr:row>2</xdr:row>
      <xdr:rowOff>76200</xdr:rowOff>
    </xdr:from>
    <xdr:to>
      <xdr:col>3</xdr:col>
      <xdr:colOff>190500</xdr:colOff>
      <xdr:row>3</xdr:row>
      <xdr:rowOff>142875</xdr:rowOff>
    </xdr:to>
    <xdr:sp macro="" textlink="">
      <xdr:nvSpPr>
        <xdr:cNvPr id="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0</xdr:colOff>
      <xdr:row>2</xdr:row>
      <xdr:rowOff>76200</xdr:rowOff>
    </xdr:from>
    <xdr:to>
      <xdr:col>3</xdr:col>
      <xdr:colOff>190500</xdr:colOff>
      <xdr:row>3</xdr:row>
      <xdr:rowOff>142875</xdr:rowOff>
    </xdr:to>
    <xdr:sp macro="" textlink="">
      <xdr:nvSpPr>
        <xdr:cNvPr id="1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99</xdr:row>
      <xdr:rowOff>19050</xdr:rowOff>
    </xdr:from>
    <xdr:to>
      <xdr:col>14</xdr:col>
      <xdr:colOff>228600</xdr:colOff>
      <xdr:row>108</xdr:row>
      <xdr:rowOff>142875</xdr:rowOff>
    </xdr:to>
    <xdr:graphicFrame macro=""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</xdr:col>
      <xdr:colOff>161925</xdr:colOff>
      <xdr:row>113</xdr:row>
      <xdr:rowOff>47625</xdr:rowOff>
    </xdr:from>
    <xdr:to>
      <xdr:col>14</xdr:col>
      <xdr:colOff>161925</xdr:colOff>
      <xdr:row>122</xdr:row>
      <xdr:rowOff>142875</xdr:rowOff>
    </xdr:to>
    <xdr:graphicFrame macro="">
      <xdr:nvGraphicFramePr>
        <xdr:cNvPr id="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152400</xdr:colOff>
      <xdr:row>158</xdr:row>
      <xdr:rowOff>47625</xdr:rowOff>
    </xdr:from>
    <xdr:to>
      <xdr:col>14</xdr:col>
      <xdr:colOff>152400</xdr:colOff>
      <xdr:row>168</xdr:row>
      <xdr:rowOff>57150</xdr:rowOff>
    </xdr:to>
    <xdr:graphicFrame macro="">
      <xdr:nvGraphicFramePr>
        <xdr:cNvPr id="13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3</xdr:col>
      <xdr:colOff>228600</xdr:colOff>
      <xdr:row>206</xdr:row>
      <xdr:rowOff>9525</xdr:rowOff>
    </xdr:from>
    <xdr:to>
      <xdr:col>14</xdr:col>
      <xdr:colOff>190500</xdr:colOff>
      <xdr:row>215</xdr:row>
      <xdr:rowOff>161925</xdr:rowOff>
    </xdr:to>
    <xdr:graphicFrame macro="">
      <xdr:nvGraphicFramePr>
        <xdr:cNvPr id="19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3</xdr:col>
      <xdr:colOff>266700</xdr:colOff>
      <xdr:row>85</xdr:row>
      <xdr:rowOff>47625</xdr:rowOff>
    </xdr:from>
    <xdr:to>
      <xdr:col>14</xdr:col>
      <xdr:colOff>142875</xdr:colOff>
      <xdr:row>95</xdr:row>
      <xdr:rowOff>47625</xdr:rowOff>
    </xdr:to>
    <xdr:graphicFrame macro="">
      <xdr:nvGraphicFramePr>
        <xdr:cNvPr id="24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3</xdr:col>
      <xdr:colOff>323850</xdr:colOff>
      <xdr:row>40</xdr:row>
      <xdr:rowOff>76200</xdr:rowOff>
    </xdr:from>
    <xdr:to>
      <xdr:col>14</xdr:col>
      <xdr:colOff>238125</xdr:colOff>
      <xdr:row>40</xdr:row>
      <xdr:rowOff>1885950</xdr:rowOff>
    </xdr:to>
    <xdr:graphicFrame macro="">
      <xdr:nvGraphicFramePr>
        <xdr:cNvPr id="29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12</xdr:col>
      <xdr:colOff>85725</xdr:colOff>
      <xdr:row>1</xdr:row>
      <xdr:rowOff>190500</xdr:rowOff>
    </xdr:from>
    <xdr:to>
      <xdr:col>13</xdr:col>
      <xdr:colOff>285750</xdr:colOff>
      <xdr:row>6</xdr:row>
      <xdr:rowOff>66675</xdr:rowOff>
    </xdr:to>
    <xdr:pic>
      <xdr:nvPicPr>
        <xdr:cNvPr id="2" name="image09.jpg" descr="Brasao Rondonia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638175" cy="7524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266700</xdr:colOff>
      <xdr:row>1</xdr:row>
      <xdr:rowOff>161925</xdr:rowOff>
    </xdr:from>
    <xdr:to>
      <xdr:col>3</xdr:col>
      <xdr:colOff>1123950</xdr:colOff>
      <xdr:row>6</xdr:row>
      <xdr:rowOff>9525</xdr:rowOff>
    </xdr:to>
    <xdr:pic>
      <xdr:nvPicPr>
        <xdr:cNvPr id="4" name="image02.jpg" descr="foto1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85725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619125</xdr:colOff>
      <xdr:row>2</xdr:row>
      <xdr:rowOff>76200</xdr:rowOff>
    </xdr:from>
    <xdr:to>
      <xdr:col>5</xdr:col>
      <xdr:colOff>371475</xdr:colOff>
      <xdr:row>3</xdr:row>
      <xdr:rowOff>142875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64</xdr:row>
      <xdr:rowOff>76200</xdr:rowOff>
    </xdr:from>
    <xdr:to>
      <xdr:col>5</xdr:col>
      <xdr:colOff>371475</xdr:colOff>
      <xdr:row>65</xdr:row>
      <xdr:rowOff>152400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64</xdr:row>
      <xdr:rowOff>76200</xdr:rowOff>
    </xdr:from>
    <xdr:to>
      <xdr:col>6</xdr:col>
      <xdr:colOff>371475</xdr:colOff>
      <xdr:row>65</xdr:row>
      <xdr:rowOff>152400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93</xdr:row>
      <xdr:rowOff>9525</xdr:rowOff>
    </xdr:from>
    <xdr:to>
      <xdr:col>13</xdr:col>
      <xdr:colOff>171450</xdr:colOff>
      <xdr:row>103</xdr:row>
      <xdr:rowOff>123825</xdr:rowOff>
    </xdr:to>
    <xdr:graphicFrame macro=""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400050</xdr:colOff>
      <xdr:row>151</xdr:row>
      <xdr:rowOff>85725</xdr:rowOff>
    </xdr:from>
    <xdr:to>
      <xdr:col>13</xdr:col>
      <xdr:colOff>85725</xdr:colOff>
      <xdr:row>161</xdr:row>
      <xdr:rowOff>123825</xdr:rowOff>
    </xdr:to>
    <xdr:graphicFrame macro="">
      <xdr:nvGraphicFramePr>
        <xdr:cNvPr id="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</xdr:col>
      <xdr:colOff>419100</xdr:colOff>
      <xdr:row>164</xdr:row>
      <xdr:rowOff>85725</xdr:rowOff>
    </xdr:from>
    <xdr:to>
      <xdr:col>13</xdr:col>
      <xdr:colOff>57150</xdr:colOff>
      <xdr:row>175</xdr:row>
      <xdr:rowOff>123825</xdr:rowOff>
    </xdr:to>
    <xdr:graphicFrame macro="">
      <xdr:nvGraphicFramePr>
        <xdr:cNvPr id="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2</xdr:col>
      <xdr:colOff>419100</xdr:colOff>
      <xdr:row>179</xdr:row>
      <xdr:rowOff>38100</xdr:rowOff>
    </xdr:from>
    <xdr:to>
      <xdr:col>13</xdr:col>
      <xdr:colOff>66675</xdr:colOff>
      <xdr:row>189</xdr:row>
      <xdr:rowOff>114300</xdr:rowOff>
    </xdr:to>
    <xdr:graphicFrame macro="">
      <xdr:nvGraphicFramePr>
        <xdr:cNvPr id="12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2</xdr:col>
      <xdr:colOff>381000</xdr:colOff>
      <xdr:row>193</xdr:row>
      <xdr:rowOff>0</xdr:rowOff>
    </xdr:from>
    <xdr:to>
      <xdr:col>13</xdr:col>
      <xdr:colOff>76200</xdr:colOff>
      <xdr:row>203</xdr:row>
      <xdr:rowOff>57150</xdr:rowOff>
    </xdr:to>
    <xdr:graphicFrame macro="">
      <xdr:nvGraphicFramePr>
        <xdr:cNvPr id="17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</xdr:col>
      <xdr:colOff>381000</xdr:colOff>
      <xdr:row>207</xdr:row>
      <xdr:rowOff>38100</xdr:rowOff>
    </xdr:from>
    <xdr:to>
      <xdr:col>13</xdr:col>
      <xdr:colOff>95250</xdr:colOff>
      <xdr:row>217</xdr:row>
      <xdr:rowOff>28575</xdr:rowOff>
    </xdr:to>
    <xdr:graphicFrame macro="">
      <xdr:nvGraphicFramePr>
        <xdr:cNvPr id="22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0</xdr:colOff>
      <xdr:row>285</xdr:row>
      <xdr:rowOff>38100</xdr:rowOff>
    </xdr:from>
    <xdr:to>
      <xdr:col>13</xdr:col>
      <xdr:colOff>342900</xdr:colOff>
      <xdr:row>296</xdr:row>
      <xdr:rowOff>76200</xdr:rowOff>
    </xdr:to>
    <xdr:graphicFrame macro="">
      <xdr:nvGraphicFramePr>
        <xdr:cNvPr id="28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</xdr:col>
      <xdr:colOff>238125</xdr:colOff>
      <xdr:row>47</xdr:row>
      <xdr:rowOff>76200</xdr:rowOff>
    </xdr:from>
    <xdr:to>
      <xdr:col>13</xdr:col>
      <xdr:colOff>200025</xdr:colOff>
      <xdr:row>56</xdr:row>
      <xdr:rowOff>133350</xdr:rowOff>
    </xdr:to>
    <xdr:graphicFrame macro="">
      <xdr:nvGraphicFramePr>
        <xdr:cNvPr id="33" name="Chart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2</xdr:col>
      <xdr:colOff>342900</xdr:colOff>
      <xdr:row>221</xdr:row>
      <xdr:rowOff>19050</xdr:rowOff>
    </xdr:from>
    <xdr:to>
      <xdr:col>13</xdr:col>
      <xdr:colOff>133350</xdr:colOff>
      <xdr:row>231</xdr:row>
      <xdr:rowOff>9525</xdr:rowOff>
    </xdr:to>
    <xdr:graphicFrame macro="">
      <xdr:nvGraphicFramePr>
        <xdr:cNvPr id="37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</xdr:col>
      <xdr:colOff>38100</xdr:colOff>
      <xdr:row>234</xdr:row>
      <xdr:rowOff>57150</xdr:rowOff>
    </xdr:from>
    <xdr:to>
      <xdr:col>13</xdr:col>
      <xdr:colOff>304800</xdr:colOff>
      <xdr:row>237</xdr:row>
      <xdr:rowOff>95250</xdr:rowOff>
    </xdr:to>
    <xdr:graphicFrame macro="">
      <xdr:nvGraphicFramePr>
        <xdr:cNvPr id="41" name="Chart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11</xdr:col>
      <xdr:colOff>314325</xdr:colOff>
      <xdr:row>2</xdr:row>
      <xdr:rowOff>161925</xdr:rowOff>
    </xdr:from>
    <xdr:to>
      <xdr:col>13</xdr:col>
      <xdr:colOff>123825</xdr:colOff>
      <xdr:row>6</xdr:row>
      <xdr:rowOff>152400</xdr:rowOff>
    </xdr:to>
    <xdr:pic>
      <xdr:nvPicPr>
        <xdr:cNvPr id="3" name="image11.jpg" descr="Brasao Rondonia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685800" cy="7905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323850</xdr:colOff>
      <xdr:row>2</xdr:row>
      <xdr:rowOff>133350</xdr:rowOff>
    </xdr:from>
    <xdr:to>
      <xdr:col>2</xdr:col>
      <xdr:colOff>1181100</xdr:colOff>
      <xdr:row>6</xdr:row>
      <xdr:rowOff>57150</xdr:rowOff>
    </xdr:to>
    <xdr:pic>
      <xdr:nvPicPr>
        <xdr:cNvPr id="4" name="image02.jpg" descr="foto1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85725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619125</xdr:colOff>
      <xdr:row>3</xdr:row>
      <xdr:rowOff>76200</xdr:rowOff>
    </xdr:from>
    <xdr:to>
      <xdr:col>4</xdr:col>
      <xdr:colOff>371475</xdr:colOff>
      <xdr:row>4</xdr:row>
      <xdr:rowOff>142875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92</xdr:row>
      <xdr:rowOff>0</xdr:rowOff>
    </xdr:from>
    <xdr:to>
      <xdr:col>13</xdr:col>
      <xdr:colOff>114300</xdr:colOff>
      <xdr:row>102</xdr:row>
      <xdr:rowOff>9525</xdr:rowOff>
    </xdr:to>
    <xdr:graphicFrame macro=""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266700</xdr:colOff>
      <xdr:row>153</xdr:row>
      <xdr:rowOff>19050</xdr:rowOff>
    </xdr:from>
    <xdr:to>
      <xdr:col>12</xdr:col>
      <xdr:colOff>228600</xdr:colOff>
      <xdr:row>161</xdr:row>
      <xdr:rowOff>38100</xdr:rowOff>
    </xdr:to>
    <xdr:graphicFrame macro="">
      <xdr:nvGraphicFramePr>
        <xdr:cNvPr id="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</xdr:col>
      <xdr:colOff>304800</xdr:colOff>
      <xdr:row>165</xdr:row>
      <xdr:rowOff>85725</xdr:rowOff>
    </xdr:from>
    <xdr:to>
      <xdr:col>12</xdr:col>
      <xdr:colOff>266700</xdr:colOff>
      <xdr:row>174</xdr:row>
      <xdr:rowOff>0</xdr:rowOff>
    </xdr:to>
    <xdr:graphicFrame macro="">
      <xdr:nvGraphicFramePr>
        <xdr:cNvPr id="15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2</xdr:col>
      <xdr:colOff>285750</xdr:colOff>
      <xdr:row>178</xdr:row>
      <xdr:rowOff>57150</xdr:rowOff>
    </xdr:from>
    <xdr:to>
      <xdr:col>12</xdr:col>
      <xdr:colOff>247650</xdr:colOff>
      <xdr:row>186</xdr:row>
      <xdr:rowOff>152400</xdr:rowOff>
    </xdr:to>
    <xdr:graphicFrame macro="">
      <xdr:nvGraphicFramePr>
        <xdr:cNvPr id="20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2</xdr:col>
      <xdr:colOff>276225</xdr:colOff>
      <xdr:row>191</xdr:row>
      <xdr:rowOff>0</xdr:rowOff>
    </xdr:from>
    <xdr:to>
      <xdr:col>12</xdr:col>
      <xdr:colOff>257175</xdr:colOff>
      <xdr:row>200</xdr:row>
      <xdr:rowOff>0</xdr:rowOff>
    </xdr:to>
    <xdr:graphicFrame macro="">
      <xdr:nvGraphicFramePr>
        <xdr:cNvPr id="25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</xdr:col>
      <xdr:colOff>247650</xdr:colOff>
      <xdr:row>203</xdr:row>
      <xdr:rowOff>95250</xdr:rowOff>
    </xdr:from>
    <xdr:to>
      <xdr:col>12</xdr:col>
      <xdr:colOff>209550</xdr:colOff>
      <xdr:row>212</xdr:row>
      <xdr:rowOff>133350</xdr:rowOff>
    </xdr:to>
    <xdr:graphicFrame macro="">
      <xdr:nvGraphicFramePr>
        <xdr:cNvPr id="31" name="Chart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228600</xdr:colOff>
      <xdr:row>216</xdr:row>
      <xdr:rowOff>47625</xdr:rowOff>
    </xdr:from>
    <xdr:to>
      <xdr:col>12</xdr:col>
      <xdr:colOff>219075</xdr:colOff>
      <xdr:row>226</xdr:row>
      <xdr:rowOff>85725</xdr:rowOff>
    </xdr:to>
    <xdr:graphicFrame macro="">
      <xdr:nvGraphicFramePr>
        <xdr:cNvPr id="35" name="Chart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</xdr:col>
      <xdr:colOff>190500</xdr:colOff>
      <xdr:row>231</xdr:row>
      <xdr:rowOff>38100</xdr:rowOff>
    </xdr:from>
    <xdr:to>
      <xdr:col>12</xdr:col>
      <xdr:colOff>342900</xdr:colOff>
      <xdr:row>243</xdr:row>
      <xdr:rowOff>76200</xdr:rowOff>
    </xdr:to>
    <xdr:graphicFrame macro="">
      <xdr:nvGraphicFramePr>
        <xdr:cNvPr id="39" name="Chart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2</xdr:col>
      <xdr:colOff>76200</xdr:colOff>
      <xdr:row>291</xdr:row>
      <xdr:rowOff>76200</xdr:rowOff>
    </xdr:from>
    <xdr:to>
      <xdr:col>13</xdr:col>
      <xdr:colOff>419100</xdr:colOff>
      <xdr:row>303</xdr:row>
      <xdr:rowOff>114300</xdr:rowOff>
    </xdr:to>
    <xdr:graphicFrame macro="">
      <xdr:nvGraphicFramePr>
        <xdr:cNvPr id="42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</xdr:col>
      <xdr:colOff>266700</xdr:colOff>
      <xdr:row>48</xdr:row>
      <xdr:rowOff>85725</xdr:rowOff>
    </xdr:from>
    <xdr:to>
      <xdr:col>13</xdr:col>
      <xdr:colOff>133350</xdr:colOff>
      <xdr:row>56</xdr:row>
      <xdr:rowOff>161925</xdr:rowOff>
    </xdr:to>
    <xdr:graphicFrame macro="">
      <xdr:nvGraphicFramePr>
        <xdr:cNvPr id="44" name="Chart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11</xdr:col>
      <xdr:colOff>381000</xdr:colOff>
      <xdr:row>3</xdr:row>
      <xdr:rowOff>19050</xdr:rowOff>
    </xdr:from>
    <xdr:to>
      <xdr:col>13</xdr:col>
      <xdr:colOff>28575</xdr:colOff>
      <xdr:row>6</xdr:row>
      <xdr:rowOff>95250</xdr:rowOff>
    </xdr:to>
    <xdr:pic>
      <xdr:nvPicPr>
        <xdr:cNvPr id="2" name="image08.jpg" descr="Brasao Rondonia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581025" cy="6762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361950</xdr:colOff>
      <xdr:row>3</xdr:row>
      <xdr:rowOff>0</xdr:rowOff>
    </xdr:from>
    <xdr:to>
      <xdr:col>2</xdr:col>
      <xdr:colOff>1047750</xdr:colOff>
      <xdr:row>6</xdr:row>
      <xdr:rowOff>76200</xdr:rowOff>
    </xdr:to>
    <xdr:pic>
      <xdr:nvPicPr>
        <xdr:cNvPr id="3" name="image02.jpg" descr="foto1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685800" cy="6762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619125</xdr:colOff>
      <xdr:row>2</xdr:row>
      <xdr:rowOff>0</xdr:rowOff>
    </xdr:from>
    <xdr:to>
      <xdr:col>4</xdr:col>
      <xdr:colOff>361950</xdr:colOff>
      <xdr:row>3</xdr:row>
      <xdr:rowOff>66675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75</xdr:row>
      <xdr:rowOff>76200</xdr:rowOff>
    </xdr:from>
    <xdr:to>
      <xdr:col>4</xdr:col>
      <xdr:colOff>361950</xdr:colOff>
      <xdr:row>76</xdr:row>
      <xdr:rowOff>66675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3</xdr:row>
      <xdr:rowOff>76200</xdr:rowOff>
    </xdr:from>
    <xdr:to>
      <xdr:col>4</xdr:col>
      <xdr:colOff>361950</xdr:colOff>
      <xdr:row>4</xdr:row>
      <xdr:rowOff>142875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3</xdr:row>
      <xdr:rowOff>76200</xdr:rowOff>
    </xdr:from>
    <xdr:to>
      <xdr:col>4</xdr:col>
      <xdr:colOff>361950</xdr:colOff>
      <xdr:row>4</xdr:row>
      <xdr:rowOff>142875</xdr:rowOff>
    </xdr:to>
    <xdr:sp macro="" textlink="">
      <xdr:nvSpPr>
        <xdr:cNvPr id="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94</xdr:row>
      <xdr:rowOff>47625</xdr:rowOff>
    </xdr:from>
    <xdr:to>
      <xdr:col>13</xdr:col>
      <xdr:colOff>76200</xdr:colOff>
      <xdr:row>103</xdr:row>
      <xdr:rowOff>161925</xdr:rowOff>
    </xdr:to>
    <xdr:graphicFrame macro="">
      <xdr:nvGraphicFramePr>
        <xdr:cNvPr id="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228600</xdr:colOff>
      <xdr:row>108</xdr:row>
      <xdr:rowOff>76200</xdr:rowOff>
    </xdr:from>
    <xdr:to>
      <xdr:col>13</xdr:col>
      <xdr:colOff>76200</xdr:colOff>
      <xdr:row>118</xdr:row>
      <xdr:rowOff>0</xdr:rowOff>
    </xdr:to>
    <xdr:graphicFrame macro="">
      <xdr:nvGraphicFramePr>
        <xdr:cNvPr id="1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</xdr:col>
      <xdr:colOff>266700</xdr:colOff>
      <xdr:row>123</xdr:row>
      <xdr:rowOff>85725</xdr:rowOff>
    </xdr:from>
    <xdr:to>
      <xdr:col>12</xdr:col>
      <xdr:colOff>400050</xdr:colOff>
      <xdr:row>133</xdr:row>
      <xdr:rowOff>9525</xdr:rowOff>
    </xdr:to>
    <xdr:graphicFrame macro="">
      <xdr:nvGraphicFramePr>
        <xdr:cNvPr id="18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2</xdr:col>
      <xdr:colOff>47625</xdr:colOff>
      <xdr:row>179</xdr:row>
      <xdr:rowOff>0</xdr:rowOff>
    </xdr:from>
    <xdr:to>
      <xdr:col>13</xdr:col>
      <xdr:colOff>314325</xdr:colOff>
      <xdr:row>189</xdr:row>
      <xdr:rowOff>114300</xdr:rowOff>
    </xdr:to>
    <xdr:graphicFrame macro="">
      <xdr:nvGraphicFramePr>
        <xdr:cNvPr id="27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2</xdr:col>
      <xdr:colOff>266700</xdr:colOff>
      <xdr:row>225</xdr:row>
      <xdr:rowOff>9525</xdr:rowOff>
    </xdr:from>
    <xdr:to>
      <xdr:col>13</xdr:col>
      <xdr:colOff>76200</xdr:colOff>
      <xdr:row>235</xdr:row>
      <xdr:rowOff>161925</xdr:rowOff>
    </xdr:to>
    <xdr:graphicFrame macro="">
      <xdr:nvGraphicFramePr>
        <xdr:cNvPr id="36" name="Chart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</xdr:col>
      <xdr:colOff>352425</xdr:colOff>
      <xdr:row>41</xdr:row>
      <xdr:rowOff>114300</xdr:rowOff>
    </xdr:from>
    <xdr:to>
      <xdr:col>13</xdr:col>
      <xdr:colOff>123825</xdr:colOff>
      <xdr:row>51</xdr:row>
      <xdr:rowOff>152400</xdr:rowOff>
    </xdr:to>
    <xdr:graphicFrame macro="">
      <xdr:nvGraphicFramePr>
        <xdr:cNvPr id="40" name="Chart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11</xdr:col>
      <xdr:colOff>209550</xdr:colOff>
      <xdr:row>3</xdr:row>
      <xdr:rowOff>19050</xdr:rowOff>
    </xdr:from>
    <xdr:to>
      <xdr:col>12</xdr:col>
      <xdr:colOff>333375</xdr:colOff>
      <xdr:row>6</xdr:row>
      <xdr:rowOff>57150</xdr:rowOff>
    </xdr:to>
    <xdr:pic>
      <xdr:nvPicPr>
        <xdr:cNvPr id="2" name="image15.jpg" descr="Brasao Rondonia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5429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390525</xdr:colOff>
      <xdr:row>2</xdr:row>
      <xdr:rowOff>171450</xdr:rowOff>
    </xdr:from>
    <xdr:to>
      <xdr:col>2</xdr:col>
      <xdr:colOff>1076325</xdr:colOff>
      <xdr:row>6</xdr:row>
      <xdr:rowOff>85725</xdr:rowOff>
    </xdr:to>
    <xdr:pic>
      <xdr:nvPicPr>
        <xdr:cNvPr id="3" name="image02.jpg" descr="foto1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685800" cy="6953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619125</xdr:colOff>
      <xdr:row>2</xdr:row>
      <xdr:rowOff>0</xdr:rowOff>
    </xdr:from>
    <xdr:to>
      <xdr:col>4</xdr:col>
      <xdr:colOff>381000</xdr:colOff>
      <xdr:row>3</xdr:row>
      <xdr:rowOff>66675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abSelected="1" workbookViewId="0"/>
  </sheetViews>
  <sheetFormatPr baseColWidth="10" defaultColWidth="15.140625" defaultRowHeight="15" customHeight="1"/>
  <cols>
    <col min="1" max="6" width="8" customWidth="1"/>
    <col min="7" max="26" width="7.57031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728" t="s">
        <v>0</v>
      </c>
      <c r="E14" s="729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"/>
      <c r="C15" s="1"/>
      <c r="D15" s="730"/>
      <c r="E15" s="729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/>
      <c r="C16" s="1"/>
      <c r="D16" s="730"/>
      <c r="E16" s="72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D14:E14"/>
    <mergeCell ref="D15:E15"/>
    <mergeCell ref="D16:E1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1000"/>
  <sheetViews>
    <sheetView showGridLines="0" workbookViewId="0"/>
  </sheetViews>
  <sheetFormatPr baseColWidth="10" defaultColWidth="15.140625" defaultRowHeight="15" customHeight="1"/>
  <cols>
    <col min="1" max="1" width="10.85546875" customWidth="1"/>
    <col min="2" max="2" width="10.140625" customWidth="1"/>
    <col min="3" max="3" width="9.28515625" customWidth="1"/>
    <col min="4" max="4" width="20.42578125" customWidth="1"/>
    <col min="5" max="5" width="5.5703125" customWidth="1"/>
    <col min="6" max="6" width="5.42578125" customWidth="1"/>
    <col min="7" max="7" width="5.7109375" customWidth="1"/>
    <col min="8" max="8" width="5.42578125" customWidth="1"/>
    <col min="9" max="11" width="5.7109375" customWidth="1"/>
    <col min="12" max="15" width="5.42578125" customWidth="1"/>
    <col min="16" max="19" width="8.5703125" customWidth="1"/>
    <col min="20" max="26" width="7.5703125" customWidth="1"/>
  </cols>
  <sheetData>
    <row r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15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ht="9.75" customHeight="1">
      <c r="A3" s="2"/>
      <c r="B3" s="2"/>
      <c r="C3" s="2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6"/>
      <c r="P3" s="2"/>
      <c r="Q3" s="2"/>
      <c r="R3" s="2"/>
      <c r="S3" s="2"/>
    </row>
    <row r="4" spans="1:19" ht="10.5" customHeight="1">
      <c r="A4" s="2"/>
      <c r="B4" s="2"/>
      <c r="C4" s="2"/>
      <c r="D4" s="93"/>
      <c r="E4" s="94"/>
      <c r="F4" s="94"/>
      <c r="G4" s="94"/>
      <c r="H4" s="94"/>
      <c r="I4" s="94"/>
      <c r="J4" s="94"/>
      <c r="K4" s="94"/>
      <c r="L4" s="94"/>
      <c r="M4" s="94"/>
      <c r="N4" s="94"/>
      <c r="O4" s="96"/>
      <c r="P4" s="2"/>
      <c r="Q4" s="2"/>
      <c r="R4" s="2"/>
      <c r="S4" s="2"/>
    </row>
    <row r="5" spans="1:19" ht="15.75" customHeight="1">
      <c r="A5" s="2"/>
      <c r="B5" s="2"/>
      <c r="C5" s="2"/>
      <c r="D5" s="781" t="s">
        <v>2</v>
      </c>
      <c r="E5" s="729"/>
      <c r="F5" s="729"/>
      <c r="G5" s="729"/>
      <c r="H5" s="729"/>
      <c r="I5" s="729"/>
      <c r="J5" s="729"/>
      <c r="K5" s="729"/>
      <c r="L5" s="729"/>
      <c r="M5" s="729"/>
      <c r="N5" s="729"/>
      <c r="O5" s="769"/>
      <c r="P5" s="2"/>
      <c r="Q5" s="2"/>
      <c r="R5" s="2"/>
      <c r="S5" s="2"/>
    </row>
    <row r="6" spans="1:19" ht="15.75" customHeight="1">
      <c r="A6" s="2"/>
      <c r="B6" s="2"/>
      <c r="C6" s="2"/>
      <c r="D6" s="781" t="s">
        <v>3</v>
      </c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69"/>
      <c r="P6" s="2"/>
      <c r="Q6" s="2"/>
      <c r="R6" s="2"/>
      <c r="S6" s="2"/>
    </row>
    <row r="7" spans="1:19" ht="15.75" customHeight="1">
      <c r="A7" s="2"/>
      <c r="B7" s="2"/>
      <c r="C7" s="2"/>
      <c r="D7" s="781" t="s">
        <v>4</v>
      </c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69"/>
      <c r="P7" s="2"/>
      <c r="Q7" s="2"/>
      <c r="R7" s="2"/>
      <c r="S7" s="2"/>
    </row>
    <row r="8" spans="1:19" ht="12.75" customHeight="1">
      <c r="A8" s="2"/>
      <c r="B8" s="2"/>
      <c r="C8" s="2"/>
      <c r="D8" s="775"/>
      <c r="E8" s="729"/>
      <c r="F8" s="729"/>
      <c r="G8" s="729"/>
      <c r="H8" s="729"/>
      <c r="I8" s="729"/>
      <c r="J8" s="729"/>
      <c r="K8" s="729"/>
      <c r="L8" s="729"/>
      <c r="M8" s="107"/>
      <c r="N8" s="107"/>
      <c r="O8" s="109"/>
      <c r="P8" s="2"/>
      <c r="Q8" s="2"/>
      <c r="R8" s="2"/>
      <c r="S8" s="2"/>
    </row>
    <row r="9" spans="1:19" ht="14.25" customHeight="1">
      <c r="A9" s="2"/>
      <c r="B9" s="2"/>
      <c r="C9" s="2"/>
      <c r="D9" s="781" t="s">
        <v>100</v>
      </c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69"/>
      <c r="P9" s="2"/>
      <c r="Q9" s="2"/>
      <c r="R9" s="2"/>
      <c r="S9" s="2"/>
    </row>
    <row r="10" spans="1:19" ht="21" customHeight="1">
      <c r="A10" s="2"/>
      <c r="B10" s="2"/>
      <c r="C10" s="2"/>
      <c r="D10" s="782" t="s">
        <v>101</v>
      </c>
      <c r="E10" s="763"/>
      <c r="F10" s="763"/>
      <c r="G10" s="763"/>
      <c r="H10" s="763"/>
      <c r="I10" s="763"/>
      <c r="J10" s="763"/>
      <c r="K10" s="763"/>
      <c r="L10" s="763"/>
      <c r="M10" s="763"/>
      <c r="N10" s="763"/>
      <c r="O10" s="764"/>
      <c r="P10" s="2"/>
      <c r="Q10" s="2"/>
      <c r="R10" s="2"/>
      <c r="S10" s="2"/>
    </row>
    <row r="11" spans="1:19" ht="6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19" ht="15" customHeight="1">
      <c r="A12" s="2"/>
      <c r="B12" s="2"/>
      <c r="C12" s="2"/>
      <c r="D12" s="760" t="s">
        <v>90</v>
      </c>
      <c r="E12" s="122" t="s">
        <v>98</v>
      </c>
      <c r="F12" s="124" t="s">
        <v>98</v>
      </c>
      <c r="G12" s="124" t="s">
        <v>98</v>
      </c>
      <c r="H12" s="124" t="s">
        <v>98</v>
      </c>
      <c r="I12" s="124" t="s">
        <v>98</v>
      </c>
      <c r="J12" s="124" t="s">
        <v>98</v>
      </c>
      <c r="K12" s="124" t="s">
        <v>98</v>
      </c>
      <c r="L12" s="147" t="s">
        <v>98</v>
      </c>
      <c r="M12" s="149" t="s">
        <v>98</v>
      </c>
      <c r="N12" s="149" t="s">
        <v>98</v>
      </c>
      <c r="O12" s="150" t="s">
        <v>98</v>
      </c>
      <c r="P12" s="151"/>
      <c r="Q12" s="151"/>
      <c r="R12" s="151"/>
      <c r="S12" s="151"/>
    </row>
    <row r="13" spans="1:19" ht="16.5" customHeight="1">
      <c r="A13" s="2"/>
      <c r="B13" s="739" t="s">
        <v>0</v>
      </c>
      <c r="C13" s="736"/>
      <c r="D13" s="761"/>
      <c r="E13" s="172">
        <v>2001</v>
      </c>
      <c r="F13" s="180">
        <v>2002</v>
      </c>
      <c r="G13" s="180">
        <v>2003</v>
      </c>
      <c r="H13" s="180">
        <v>2004</v>
      </c>
      <c r="I13" s="180">
        <v>2005</v>
      </c>
      <c r="J13" s="180">
        <v>2006</v>
      </c>
      <c r="K13" s="180">
        <v>2007</v>
      </c>
      <c r="L13" s="181">
        <v>2008</v>
      </c>
      <c r="M13" s="195">
        <v>2009</v>
      </c>
      <c r="N13" s="195">
        <v>2010</v>
      </c>
      <c r="O13" s="196">
        <v>2011</v>
      </c>
      <c r="P13" s="151"/>
      <c r="Q13" s="151"/>
      <c r="R13" s="151"/>
      <c r="S13" s="151"/>
    </row>
    <row r="14" spans="1:19" ht="15.75" customHeight="1">
      <c r="A14" s="2"/>
      <c r="B14" s="787" t="s">
        <v>7</v>
      </c>
      <c r="C14" s="736"/>
      <c r="D14" s="205" t="s">
        <v>26</v>
      </c>
      <c r="E14" s="36">
        <v>783</v>
      </c>
      <c r="F14" s="37">
        <v>983</v>
      </c>
      <c r="G14" s="37">
        <v>948</v>
      </c>
      <c r="H14" s="37">
        <v>1008</v>
      </c>
      <c r="I14" s="37">
        <v>1195</v>
      </c>
      <c r="J14" s="37">
        <v>955</v>
      </c>
      <c r="K14" s="37">
        <v>2358</v>
      </c>
      <c r="L14" s="37">
        <v>2159</v>
      </c>
      <c r="M14" s="37">
        <v>2676</v>
      </c>
      <c r="N14" s="37">
        <v>3250</v>
      </c>
      <c r="O14" s="145">
        <v>3371</v>
      </c>
      <c r="P14" s="288"/>
      <c r="Q14" s="288"/>
      <c r="R14" s="288"/>
      <c r="S14" s="288"/>
    </row>
    <row r="15" spans="1:19" ht="15.75" customHeight="1">
      <c r="A15" s="2"/>
      <c r="B15" s="739" t="s">
        <v>8</v>
      </c>
      <c r="C15" s="736"/>
      <c r="D15" s="257" t="s">
        <v>281</v>
      </c>
      <c r="E15" s="50">
        <v>53</v>
      </c>
      <c r="F15" s="51">
        <v>43</v>
      </c>
      <c r="G15" s="51">
        <v>46</v>
      </c>
      <c r="H15" s="51">
        <v>36</v>
      </c>
      <c r="I15" s="51">
        <v>42</v>
      </c>
      <c r="J15" s="51">
        <v>28</v>
      </c>
      <c r="K15" s="51">
        <v>88</v>
      </c>
      <c r="L15" s="51">
        <v>366</v>
      </c>
      <c r="M15" s="51">
        <v>96</v>
      </c>
      <c r="N15" s="51">
        <v>123</v>
      </c>
      <c r="O15" s="178">
        <v>147</v>
      </c>
      <c r="P15" s="288"/>
      <c r="Q15" s="288"/>
      <c r="R15" s="288"/>
      <c r="S15" s="288"/>
    </row>
    <row r="16" spans="1:19" ht="15.75" customHeight="1">
      <c r="A16" s="2"/>
      <c r="B16" s="2"/>
      <c r="C16" s="2"/>
      <c r="D16" s="273" t="s">
        <v>282</v>
      </c>
      <c r="E16" s="57">
        <v>223</v>
      </c>
      <c r="F16" s="58">
        <v>87</v>
      </c>
      <c r="G16" s="58">
        <v>68</v>
      </c>
      <c r="H16" s="58">
        <v>67</v>
      </c>
      <c r="I16" s="58">
        <v>78</v>
      </c>
      <c r="J16" s="58">
        <v>74</v>
      </c>
      <c r="K16" s="58">
        <v>161</v>
      </c>
      <c r="L16" s="58">
        <v>57</v>
      </c>
      <c r="M16" s="58">
        <v>537</v>
      </c>
      <c r="N16" s="58">
        <v>552</v>
      </c>
      <c r="O16" s="218">
        <v>597</v>
      </c>
      <c r="P16" s="288"/>
      <c r="Q16" s="288"/>
      <c r="R16" s="288"/>
      <c r="S16" s="288"/>
    </row>
    <row r="17" spans="1:19" ht="15.75" customHeight="1">
      <c r="A17" s="2"/>
      <c r="B17" s="2"/>
      <c r="C17" s="2"/>
      <c r="D17" s="257" t="s">
        <v>283</v>
      </c>
      <c r="E17" s="50">
        <v>14</v>
      </c>
      <c r="F17" s="51">
        <v>15</v>
      </c>
      <c r="G17" s="51">
        <v>19</v>
      </c>
      <c r="H17" s="51">
        <v>30</v>
      </c>
      <c r="I17" s="51">
        <v>19</v>
      </c>
      <c r="J17" s="51">
        <v>14</v>
      </c>
      <c r="K17" s="51">
        <v>47</v>
      </c>
      <c r="L17" s="51">
        <v>50</v>
      </c>
      <c r="M17" s="51">
        <v>11</v>
      </c>
      <c r="N17" s="51">
        <v>7</v>
      </c>
      <c r="O17" s="178">
        <v>6</v>
      </c>
      <c r="P17" s="288"/>
      <c r="Q17" s="288"/>
      <c r="R17" s="288"/>
      <c r="S17" s="288"/>
    </row>
    <row r="18" spans="1:19" ht="15.75" customHeight="1">
      <c r="A18" s="2"/>
      <c r="B18" s="2"/>
      <c r="C18" s="2"/>
      <c r="D18" s="273" t="s">
        <v>284</v>
      </c>
      <c r="E18" s="57">
        <v>470</v>
      </c>
      <c r="F18" s="58">
        <v>651</v>
      </c>
      <c r="G18" s="58">
        <v>688</v>
      </c>
      <c r="H18" s="58">
        <v>733</v>
      </c>
      <c r="I18" s="58">
        <v>918</v>
      </c>
      <c r="J18" s="58">
        <v>835</v>
      </c>
      <c r="K18" s="58">
        <v>2125</v>
      </c>
      <c r="L18" s="58">
        <v>2545</v>
      </c>
      <c r="M18" s="58">
        <v>3671</v>
      </c>
      <c r="N18" s="58">
        <v>4387</v>
      </c>
      <c r="O18" s="218">
        <v>4711</v>
      </c>
      <c r="P18" s="288"/>
      <c r="Q18" s="288"/>
      <c r="R18" s="288"/>
      <c r="S18" s="288"/>
    </row>
    <row r="19" spans="1:19" ht="15.75" customHeight="1">
      <c r="A19" s="2"/>
      <c r="B19" s="2"/>
      <c r="C19" s="2"/>
      <c r="D19" s="257" t="s">
        <v>285</v>
      </c>
      <c r="E19" s="50">
        <v>353</v>
      </c>
      <c r="F19" s="51">
        <v>421</v>
      </c>
      <c r="G19" s="51">
        <v>431</v>
      </c>
      <c r="H19" s="51">
        <v>363</v>
      </c>
      <c r="I19" s="51">
        <v>400</v>
      </c>
      <c r="J19" s="51">
        <v>332</v>
      </c>
      <c r="K19" s="51">
        <v>794</v>
      </c>
      <c r="L19" s="51">
        <v>775</v>
      </c>
      <c r="M19" s="51">
        <v>793</v>
      </c>
      <c r="N19" s="51">
        <v>711</v>
      </c>
      <c r="O19" s="178">
        <v>609</v>
      </c>
      <c r="P19" s="288"/>
      <c r="Q19" s="288"/>
      <c r="R19" s="288"/>
      <c r="S19" s="288"/>
    </row>
    <row r="20" spans="1:19" ht="15.75" customHeight="1">
      <c r="A20" s="2"/>
      <c r="B20" s="2"/>
      <c r="C20" s="2"/>
      <c r="D20" s="273" t="s">
        <v>55</v>
      </c>
      <c r="E20" s="57">
        <v>24</v>
      </c>
      <c r="F20" s="58">
        <v>17</v>
      </c>
      <c r="G20" s="58">
        <v>21</v>
      </c>
      <c r="H20" s="58">
        <v>0</v>
      </c>
      <c r="I20" s="58">
        <v>101</v>
      </c>
      <c r="J20" s="58">
        <v>75</v>
      </c>
      <c r="K20" s="58">
        <v>69</v>
      </c>
      <c r="L20" s="58">
        <v>87</v>
      </c>
      <c r="M20" s="58">
        <v>27</v>
      </c>
      <c r="N20" s="58">
        <v>27</v>
      </c>
      <c r="O20" s="218">
        <v>16</v>
      </c>
      <c r="P20" s="288"/>
      <c r="Q20" s="288"/>
      <c r="R20" s="288"/>
      <c r="S20" s="288"/>
    </row>
    <row r="21" spans="1:19" ht="15.75" customHeight="1">
      <c r="A21" s="2"/>
      <c r="B21" s="2"/>
      <c r="C21" s="2"/>
      <c r="D21" s="257" t="s">
        <v>78</v>
      </c>
      <c r="E21" s="50">
        <v>156</v>
      </c>
      <c r="F21" s="51">
        <v>367</v>
      </c>
      <c r="G21" s="51">
        <v>402</v>
      </c>
      <c r="H21" s="51">
        <v>394</v>
      </c>
      <c r="I21" s="51">
        <v>339</v>
      </c>
      <c r="J21" s="51">
        <v>115</v>
      </c>
      <c r="K21" s="51">
        <v>727</v>
      </c>
      <c r="L21" s="51">
        <v>286</v>
      </c>
      <c r="M21" s="51">
        <v>91</v>
      </c>
      <c r="N21" s="51">
        <v>151</v>
      </c>
      <c r="O21" s="178">
        <v>174</v>
      </c>
      <c r="P21" s="288"/>
      <c r="Q21" s="288"/>
      <c r="R21" s="288"/>
      <c r="S21" s="288"/>
    </row>
    <row r="22" spans="1:19" ht="21.75" customHeight="1">
      <c r="A22" s="2"/>
      <c r="B22" s="2"/>
      <c r="C22" s="2"/>
      <c r="D22" s="292" t="s">
        <v>71</v>
      </c>
      <c r="E22" s="294">
        <f t="shared" ref="E22:O22" si="0">SUM(E14:E21)</f>
        <v>2076</v>
      </c>
      <c r="F22" s="299">
        <f t="shared" si="0"/>
        <v>2584</v>
      </c>
      <c r="G22" s="299">
        <f t="shared" si="0"/>
        <v>2623</v>
      </c>
      <c r="H22" s="299">
        <f t="shared" si="0"/>
        <v>2631</v>
      </c>
      <c r="I22" s="299">
        <f t="shared" si="0"/>
        <v>3092</v>
      </c>
      <c r="J22" s="299">
        <f t="shared" si="0"/>
        <v>2428</v>
      </c>
      <c r="K22" s="299">
        <f t="shared" si="0"/>
        <v>6369</v>
      </c>
      <c r="L22" s="299">
        <f t="shared" si="0"/>
        <v>6325</v>
      </c>
      <c r="M22" s="299">
        <f t="shared" si="0"/>
        <v>7902</v>
      </c>
      <c r="N22" s="299">
        <f t="shared" si="0"/>
        <v>9208</v>
      </c>
      <c r="O22" s="304">
        <f t="shared" si="0"/>
        <v>9631</v>
      </c>
      <c r="P22" s="306"/>
      <c r="Q22" s="306"/>
      <c r="R22" s="306"/>
      <c r="S22" s="306"/>
    </row>
    <row r="23" spans="1:19" ht="15.75" customHeight="1">
      <c r="A23" s="2"/>
      <c r="B23" s="2"/>
      <c r="C23" s="2"/>
      <c r="D23" s="386" t="s">
        <v>320</v>
      </c>
      <c r="E23" s="355"/>
      <c r="F23" s="355"/>
      <c r="G23" s="355"/>
      <c r="H23" s="355"/>
      <c r="I23" s="355"/>
      <c r="J23" s="355"/>
      <c r="K23" s="355"/>
      <c r="L23" s="2"/>
      <c r="M23" s="2"/>
      <c r="N23" s="2"/>
      <c r="O23" s="2"/>
      <c r="P23" s="2"/>
      <c r="Q23" s="2"/>
      <c r="R23" s="2"/>
      <c r="S23" s="2"/>
    </row>
    <row r="24" spans="1:19" ht="66" customHeight="1">
      <c r="A24" s="2"/>
      <c r="B24" s="2"/>
      <c r="C24" s="2"/>
      <c r="D24" s="786"/>
      <c r="E24" s="736"/>
      <c r="F24" s="736"/>
      <c r="G24" s="736"/>
      <c r="H24" s="736"/>
      <c r="I24" s="736"/>
      <c r="J24" s="2"/>
      <c r="K24" s="2"/>
      <c r="L24" s="2"/>
      <c r="M24" s="2"/>
      <c r="N24" s="2"/>
      <c r="O24" s="2"/>
      <c r="P24" s="2"/>
      <c r="Q24" s="2"/>
      <c r="R24" s="2"/>
      <c r="S24" s="2"/>
    </row>
    <row r="25" spans="1:19" ht="15" customHeight="1">
      <c r="A25" s="2"/>
      <c r="B25" s="2"/>
      <c r="C25" s="2"/>
      <c r="D25" s="402"/>
      <c r="E25" s="402"/>
      <c r="F25" s="402"/>
      <c r="G25" s="402"/>
      <c r="H25" s="402"/>
      <c r="I25" s="402"/>
      <c r="J25" s="2"/>
      <c r="K25" s="2"/>
      <c r="L25" s="2"/>
      <c r="M25" s="2"/>
      <c r="N25" s="2"/>
      <c r="O25" s="2"/>
      <c r="P25" s="2"/>
      <c r="Q25" s="2"/>
      <c r="R25" s="2"/>
      <c r="S25" s="2"/>
    </row>
    <row r="26" spans="1:19" ht="31.5" customHeight="1">
      <c r="A26" s="2"/>
      <c r="B26" s="2"/>
      <c r="C26" s="2"/>
      <c r="D26" s="788" t="s">
        <v>331</v>
      </c>
      <c r="E26" s="729"/>
      <c r="F26" s="729"/>
      <c r="G26" s="729"/>
      <c r="H26" s="729"/>
      <c r="I26" s="729"/>
      <c r="J26" s="729"/>
      <c r="K26" s="729"/>
      <c r="L26" s="729"/>
      <c r="M26" s="729"/>
      <c r="N26" s="729"/>
      <c r="O26" s="443"/>
      <c r="P26" s="2"/>
      <c r="Q26" s="2"/>
      <c r="R26" s="2"/>
      <c r="S26" s="2"/>
    </row>
    <row r="27" spans="1:19" ht="6" customHeight="1">
      <c r="A27" s="2"/>
      <c r="B27" s="2"/>
      <c r="C27" s="2"/>
      <c r="D27" s="402"/>
      <c r="E27" s="402"/>
      <c r="F27" s="402"/>
      <c r="G27" s="402"/>
      <c r="H27" s="402"/>
      <c r="I27" s="402"/>
      <c r="J27" s="2"/>
      <c r="K27" s="2"/>
      <c r="L27" s="2"/>
      <c r="M27" s="2"/>
      <c r="N27" s="2"/>
      <c r="O27" s="2"/>
      <c r="P27" s="2"/>
      <c r="Q27" s="2"/>
      <c r="R27" s="2"/>
      <c r="S27" s="2"/>
    </row>
    <row r="28" spans="1:19" ht="15" customHeight="1">
      <c r="A28" s="2"/>
      <c r="B28" s="2"/>
      <c r="C28" s="2"/>
      <c r="D28" s="760" t="s">
        <v>313</v>
      </c>
      <c r="E28" s="122" t="s">
        <v>98</v>
      </c>
      <c r="F28" s="124" t="s">
        <v>98</v>
      </c>
      <c r="G28" s="124" t="s">
        <v>98</v>
      </c>
      <c r="H28" s="124" t="s">
        <v>98</v>
      </c>
      <c r="I28" s="124" t="s">
        <v>98</v>
      </c>
      <c r="J28" s="124" t="s">
        <v>98</v>
      </c>
      <c r="K28" s="124" t="s">
        <v>98</v>
      </c>
      <c r="L28" s="147" t="s">
        <v>98</v>
      </c>
      <c r="M28" s="149" t="s">
        <v>98</v>
      </c>
      <c r="N28" s="149" t="s">
        <v>98</v>
      </c>
      <c r="O28" s="150" t="s">
        <v>98</v>
      </c>
      <c r="P28" s="2"/>
      <c r="Q28" s="2"/>
      <c r="R28" s="2"/>
      <c r="S28" s="2"/>
    </row>
    <row r="29" spans="1:19" ht="15" customHeight="1">
      <c r="A29" s="2"/>
      <c r="B29" s="2"/>
      <c r="C29" s="2"/>
      <c r="D29" s="761"/>
      <c r="E29" s="186">
        <v>2001</v>
      </c>
      <c r="F29" s="188">
        <v>2002</v>
      </c>
      <c r="G29" s="188">
        <v>2003</v>
      </c>
      <c r="H29" s="188">
        <v>2004</v>
      </c>
      <c r="I29" s="188">
        <v>2005</v>
      </c>
      <c r="J29" s="188">
        <v>2006</v>
      </c>
      <c r="K29" s="188">
        <v>2007</v>
      </c>
      <c r="L29" s="190">
        <v>2008</v>
      </c>
      <c r="M29" s="192">
        <v>2009</v>
      </c>
      <c r="N29" s="192">
        <v>2010</v>
      </c>
      <c r="O29" s="359">
        <v>2011</v>
      </c>
      <c r="P29" s="2"/>
      <c r="Q29" s="2"/>
      <c r="R29" s="2"/>
      <c r="S29" s="2"/>
    </row>
    <row r="30" spans="1:19" ht="21.75" customHeight="1">
      <c r="A30" s="2"/>
      <c r="B30" s="2"/>
      <c r="C30" s="2"/>
      <c r="D30" s="361" t="s">
        <v>71</v>
      </c>
      <c r="E30" s="418">
        <v>2076</v>
      </c>
      <c r="F30" s="420">
        <v>2584</v>
      </c>
      <c r="G30" s="420">
        <v>2623</v>
      </c>
      <c r="H30" s="420">
        <v>2631</v>
      </c>
      <c r="I30" s="420">
        <v>3092</v>
      </c>
      <c r="J30" s="420">
        <v>2428</v>
      </c>
      <c r="K30" s="420">
        <v>6369</v>
      </c>
      <c r="L30" s="420">
        <v>6325</v>
      </c>
      <c r="M30" s="420">
        <v>7902</v>
      </c>
      <c r="N30" s="420">
        <v>9208</v>
      </c>
      <c r="O30" s="446">
        <v>9631</v>
      </c>
      <c r="P30" s="2"/>
      <c r="Q30" s="2"/>
      <c r="R30" s="2"/>
      <c r="S30" s="2"/>
    </row>
    <row r="31" spans="1:19" ht="15" customHeight="1">
      <c r="A31" s="2"/>
      <c r="B31" s="2"/>
      <c r="C31" s="2"/>
      <c r="D31" s="386" t="s">
        <v>320</v>
      </c>
      <c r="E31" s="355"/>
      <c r="F31" s="355"/>
      <c r="G31" s="355"/>
      <c r="H31" s="355"/>
      <c r="I31" s="355"/>
      <c r="J31" s="2"/>
      <c r="K31" s="2"/>
      <c r="L31" s="2"/>
      <c r="M31" s="2"/>
      <c r="N31" s="2"/>
      <c r="O31" s="2"/>
      <c r="P31" s="2"/>
      <c r="Q31" s="2"/>
      <c r="R31" s="2"/>
      <c r="S31" s="2"/>
    </row>
    <row r="32" spans="1:19" ht="15" customHeight="1">
      <c r="A32" s="2"/>
      <c r="B32" s="2"/>
      <c r="C32" s="2"/>
      <c r="D32" s="355"/>
      <c r="E32" s="355"/>
      <c r="F32" s="355"/>
      <c r="G32" s="355"/>
      <c r="H32" s="355"/>
      <c r="I32" s="355"/>
      <c r="J32" s="2"/>
      <c r="K32" s="2"/>
      <c r="L32" s="2"/>
      <c r="M32" s="2"/>
      <c r="N32" s="2"/>
      <c r="O32" s="2"/>
      <c r="P32" s="2"/>
      <c r="Q32" s="2"/>
      <c r="R32" s="2"/>
      <c r="S32" s="2"/>
    </row>
    <row r="33" spans="1:19" ht="15" customHeight="1">
      <c r="A33" s="2"/>
      <c r="B33" s="2"/>
      <c r="C33" s="2"/>
      <c r="D33" s="355"/>
      <c r="E33" s="355"/>
      <c r="F33" s="355"/>
      <c r="G33" s="355"/>
      <c r="H33" s="355"/>
      <c r="I33" s="355"/>
      <c r="J33" s="2"/>
      <c r="K33" s="2"/>
      <c r="L33" s="2"/>
      <c r="M33" s="2"/>
      <c r="N33" s="2"/>
      <c r="O33" s="2"/>
      <c r="P33" s="2"/>
      <c r="Q33" s="2"/>
      <c r="R33" s="2"/>
      <c r="S33" s="2"/>
    </row>
    <row r="34" spans="1:19" ht="22.5" customHeight="1">
      <c r="A34" s="2"/>
      <c r="B34" s="2"/>
      <c r="C34" s="2"/>
      <c r="D34" s="755" t="s">
        <v>492</v>
      </c>
      <c r="E34" s="729"/>
      <c r="F34" s="729"/>
      <c r="G34" s="729"/>
      <c r="H34" s="729"/>
      <c r="I34" s="729"/>
      <c r="J34" s="729"/>
      <c r="K34" s="729"/>
      <c r="L34" s="729"/>
      <c r="M34" s="729"/>
      <c r="N34" s="729"/>
      <c r="O34" s="449"/>
      <c r="P34" s="2"/>
      <c r="Q34" s="2"/>
      <c r="R34" s="2"/>
      <c r="S34" s="2"/>
    </row>
    <row r="35" spans="1:19" ht="6" customHeight="1">
      <c r="A35" s="2"/>
      <c r="B35" s="2"/>
      <c r="C35" s="2"/>
      <c r="D35" s="355"/>
      <c r="E35" s="355"/>
      <c r="F35" s="355"/>
      <c r="G35" s="355"/>
      <c r="H35" s="355"/>
      <c r="I35" s="355"/>
      <c r="J35" s="2"/>
      <c r="K35" s="2"/>
      <c r="L35" s="2"/>
      <c r="M35" s="2"/>
      <c r="N35" s="2"/>
      <c r="O35" s="2"/>
      <c r="P35" s="2"/>
      <c r="Q35" s="2"/>
      <c r="R35" s="2"/>
      <c r="S35" s="2"/>
    </row>
    <row r="36" spans="1:19" ht="69.75" customHeight="1">
      <c r="A36" s="2"/>
      <c r="B36" s="2"/>
      <c r="C36" s="2"/>
      <c r="D36" s="355"/>
      <c r="E36" s="355"/>
      <c r="F36" s="355"/>
      <c r="G36" s="355"/>
      <c r="H36" s="355"/>
      <c r="I36" s="355"/>
      <c r="J36" s="2"/>
      <c r="K36" s="2"/>
      <c r="L36" s="2"/>
      <c r="M36" s="2"/>
      <c r="N36" s="2"/>
      <c r="O36" s="2"/>
      <c r="P36" s="2"/>
      <c r="Q36" s="2"/>
      <c r="R36" s="2"/>
      <c r="S36" s="2"/>
    </row>
    <row r="37" spans="1:19" ht="65.25" customHeight="1">
      <c r="A37" s="2"/>
      <c r="B37" s="2"/>
      <c r="C37" s="2"/>
      <c r="D37" s="355"/>
      <c r="E37" s="355"/>
      <c r="F37" s="355"/>
      <c r="G37" s="355"/>
      <c r="H37" s="355"/>
      <c r="I37" s="355"/>
      <c r="J37" s="2"/>
      <c r="K37" s="2"/>
      <c r="L37" s="2"/>
      <c r="M37" s="2"/>
      <c r="N37" s="2"/>
      <c r="O37" s="2"/>
      <c r="P37" s="2"/>
      <c r="Q37" s="2"/>
      <c r="R37" s="2"/>
      <c r="S37" s="2"/>
    </row>
    <row r="38" spans="1:19" ht="44.25" customHeight="1">
      <c r="A38" s="2"/>
      <c r="B38" s="2"/>
      <c r="C38" s="2"/>
      <c r="D38" s="355"/>
      <c r="E38" s="355"/>
      <c r="F38" s="355"/>
      <c r="G38" s="355"/>
      <c r="H38" s="355"/>
      <c r="I38" s="355"/>
      <c r="J38" s="2"/>
      <c r="K38" s="2"/>
      <c r="L38" s="2"/>
      <c r="M38" s="2"/>
      <c r="N38" s="2"/>
      <c r="O38" s="2"/>
      <c r="P38" s="2"/>
      <c r="Q38" s="2"/>
      <c r="R38" s="2"/>
      <c r="S38" s="2"/>
    </row>
    <row r="39" spans="1:19" ht="15" customHeight="1">
      <c r="A39" s="2"/>
      <c r="B39" s="2"/>
      <c r="C39" s="2"/>
      <c r="D39" s="355"/>
      <c r="E39" s="355"/>
      <c r="F39" s="355"/>
      <c r="G39" s="355"/>
      <c r="H39" s="355"/>
      <c r="I39" s="355"/>
      <c r="J39" s="2"/>
      <c r="K39" s="2"/>
      <c r="L39" s="2"/>
      <c r="M39" s="2"/>
      <c r="N39" s="2"/>
      <c r="O39" s="2"/>
      <c r="P39" s="2"/>
      <c r="Q39" s="2"/>
      <c r="R39" s="2"/>
      <c r="S39" s="2"/>
    </row>
    <row r="40" spans="1:19" ht="15" customHeight="1">
      <c r="A40" s="2"/>
      <c r="B40" s="2"/>
      <c r="C40" s="2"/>
      <c r="D40" s="355"/>
      <c r="E40" s="355"/>
      <c r="F40" s="355"/>
      <c r="G40" s="355"/>
      <c r="H40" s="355"/>
      <c r="I40" s="355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19" ht="18.75" customHeight="1">
      <c r="A41" s="2"/>
      <c r="B41" s="2"/>
      <c r="C41" s="2"/>
      <c r="D41" s="402"/>
      <c r="E41" s="402"/>
      <c r="F41" s="402"/>
      <c r="G41" s="402"/>
      <c r="H41" s="402"/>
      <c r="I41" s="402"/>
      <c r="J41" s="2"/>
      <c r="K41" s="2"/>
      <c r="L41" s="2"/>
      <c r="M41" s="2"/>
      <c r="N41" s="2"/>
      <c r="O41" s="2"/>
      <c r="P41" s="2"/>
      <c r="Q41" s="2"/>
      <c r="R41" s="2"/>
      <c r="S41" s="2"/>
    </row>
    <row r="42" spans="1:19" ht="21" customHeight="1">
      <c r="A42" s="2"/>
      <c r="B42" s="2"/>
      <c r="C42" s="2"/>
      <c r="D42" s="755" t="s">
        <v>500</v>
      </c>
      <c r="E42" s="729"/>
      <c r="F42" s="729"/>
      <c r="G42" s="729"/>
      <c r="H42" s="729"/>
      <c r="I42" s="729"/>
      <c r="J42" s="729"/>
      <c r="K42" s="729"/>
      <c r="L42" s="729"/>
      <c r="M42" s="729"/>
      <c r="N42" s="729"/>
      <c r="O42" s="449"/>
      <c r="P42" s="2"/>
      <c r="Q42" s="2"/>
      <c r="R42" s="2"/>
      <c r="S42" s="2"/>
    </row>
    <row r="43" spans="1:19" ht="6" customHeight="1">
      <c r="A43" s="2"/>
      <c r="B43" s="2"/>
      <c r="C43" s="2"/>
      <c r="D43" s="402"/>
      <c r="E43" s="402"/>
      <c r="F43" s="402"/>
      <c r="G43" s="402"/>
      <c r="H43" s="402"/>
      <c r="I43" s="402"/>
      <c r="J43" s="2"/>
      <c r="K43" s="2"/>
      <c r="L43" s="2"/>
      <c r="M43" s="2"/>
      <c r="N43" s="2"/>
      <c r="O43" s="2"/>
      <c r="P43" s="2"/>
      <c r="Q43" s="2"/>
      <c r="R43" s="2"/>
      <c r="S43" s="2"/>
    </row>
    <row r="44" spans="1:19" ht="15.75" customHeight="1">
      <c r="A44" s="2"/>
      <c r="B44" s="2"/>
      <c r="C44" s="2"/>
      <c r="D44" s="760" t="s">
        <v>90</v>
      </c>
      <c r="E44" s="122" t="s">
        <v>98</v>
      </c>
      <c r="F44" s="124" t="s">
        <v>98</v>
      </c>
      <c r="G44" s="124" t="s">
        <v>98</v>
      </c>
      <c r="H44" s="124" t="s">
        <v>98</v>
      </c>
      <c r="I44" s="124" t="s">
        <v>98</v>
      </c>
      <c r="J44" s="124" t="s">
        <v>98</v>
      </c>
      <c r="K44" s="124" t="s">
        <v>98</v>
      </c>
      <c r="L44" s="147" t="s">
        <v>98</v>
      </c>
      <c r="M44" s="149" t="s">
        <v>98</v>
      </c>
      <c r="N44" s="149" t="s">
        <v>98</v>
      </c>
      <c r="O44" s="150" t="s">
        <v>98</v>
      </c>
      <c r="P44" s="2"/>
      <c r="Q44" s="2"/>
      <c r="R44" s="2"/>
      <c r="S44" s="2"/>
    </row>
    <row r="45" spans="1:19" ht="15" customHeight="1">
      <c r="A45" s="2"/>
      <c r="B45" s="2"/>
      <c r="C45" s="2"/>
      <c r="D45" s="761"/>
      <c r="E45" s="172">
        <v>2001</v>
      </c>
      <c r="F45" s="180">
        <v>2002</v>
      </c>
      <c r="G45" s="180">
        <v>2003</v>
      </c>
      <c r="H45" s="180">
        <v>2004</v>
      </c>
      <c r="I45" s="180">
        <v>2005</v>
      </c>
      <c r="J45" s="180">
        <v>2006</v>
      </c>
      <c r="K45" s="180">
        <v>2007</v>
      </c>
      <c r="L45" s="181">
        <v>2008</v>
      </c>
      <c r="M45" s="195">
        <v>2009</v>
      </c>
      <c r="N45" s="195">
        <v>2010</v>
      </c>
      <c r="O45" s="196">
        <v>2011</v>
      </c>
      <c r="P45" s="2"/>
      <c r="Q45" s="2"/>
      <c r="R45" s="2"/>
      <c r="S45" s="2"/>
    </row>
    <row r="46" spans="1:19" ht="15" customHeight="1">
      <c r="A46" s="2"/>
      <c r="B46" s="2"/>
      <c r="C46" s="2"/>
      <c r="D46" s="205" t="s">
        <v>26</v>
      </c>
      <c r="E46" s="36">
        <v>783</v>
      </c>
      <c r="F46" s="37">
        <v>983</v>
      </c>
      <c r="G46" s="37">
        <v>948</v>
      </c>
      <c r="H46" s="37">
        <v>1008</v>
      </c>
      <c r="I46" s="37">
        <v>1195</v>
      </c>
      <c r="J46" s="37">
        <v>955</v>
      </c>
      <c r="K46" s="37">
        <v>2358</v>
      </c>
      <c r="L46" s="37">
        <v>2159</v>
      </c>
      <c r="M46" s="37">
        <v>2676</v>
      </c>
      <c r="N46" s="37">
        <v>3250</v>
      </c>
      <c r="O46" s="145">
        <v>3371</v>
      </c>
      <c r="P46" s="2"/>
      <c r="Q46" s="2"/>
      <c r="R46" s="2"/>
      <c r="S46" s="2"/>
    </row>
    <row r="47" spans="1:19" ht="15" customHeight="1">
      <c r="A47" s="2"/>
      <c r="B47" s="2"/>
      <c r="C47" s="2"/>
      <c r="D47" s="257" t="s">
        <v>281</v>
      </c>
      <c r="E47" s="50">
        <v>53</v>
      </c>
      <c r="F47" s="51">
        <v>43</v>
      </c>
      <c r="G47" s="51">
        <v>46</v>
      </c>
      <c r="H47" s="51">
        <v>36</v>
      </c>
      <c r="I47" s="51">
        <v>42</v>
      </c>
      <c r="J47" s="51">
        <v>28</v>
      </c>
      <c r="K47" s="51">
        <v>88</v>
      </c>
      <c r="L47" s="51">
        <v>366</v>
      </c>
      <c r="M47" s="51">
        <v>96</v>
      </c>
      <c r="N47" s="51">
        <v>123</v>
      </c>
      <c r="O47" s="178">
        <v>147</v>
      </c>
      <c r="P47" s="2"/>
      <c r="Q47" s="2"/>
      <c r="R47" s="2"/>
      <c r="S47" s="2"/>
    </row>
    <row r="48" spans="1:19" ht="15" customHeight="1">
      <c r="A48" s="2"/>
      <c r="B48" s="2"/>
      <c r="C48" s="2"/>
      <c r="D48" s="273" t="s">
        <v>282</v>
      </c>
      <c r="E48" s="57">
        <v>223</v>
      </c>
      <c r="F48" s="58">
        <v>87</v>
      </c>
      <c r="G48" s="58">
        <v>68</v>
      </c>
      <c r="H48" s="58">
        <v>67</v>
      </c>
      <c r="I48" s="58">
        <v>78</v>
      </c>
      <c r="J48" s="58">
        <v>74</v>
      </c>
      <c r="K48" s="58">
        <v>161</v>
      </c>
      <c r="L48" s="58">
        <v>57</v>
      </c>
      <c r="M48" s="58">
        <v>537</v>
      </c>
      <c r="N48" s="58">
        <v>552</v>
      </c>
      <c r="O48" s="218">
        <v>597</v>
      </c>
      <c r="P48" s="2"/>
      <c r="Q48" s="2"/>
      <c r="R48" s="2"/>
      <c r="S48" s="2"/>
    </row>
    <row r="49" spans="1:19" ht="15" customHeight="1">
      <c r="A49" s="2"/>
      <c r="B49" s="2"/>
      <c r="C49" s="2"/>
      <c r="D49" s="257" t="s">
        <v>283</v>
      </c>
      <c r="E49" s="50">
        <v>14</v>
      </c>
      <c r="F49" s="51">
        <v>15</v>
      </c>
      <c r="G49" s="51">
        <v>19</v>
      </c>
      <c r="H49" s="51">
        <v>30</v>
      </c>
      <c r="I49" s="51">
        <v>19</v>
      </c>
      <c r="J49" s="51">
        <v>14</v>
      </c>
      <c r="K49" s="51">
        <v>47</v>
      </c>
      <c r="L49" s="51">
        <v>50</v>
      </c>
      <c r="M49" s="51">
        <v>11</v>
      </c>
      <c r="N49" s="51">
        <v>7</v>
      </c>
      <c r="O49" s="178">
        <v>6</v>
      </c>
      <c r="P49" s="2"/>
      <c r="Q49" s="2"/>
      <c r="R49" s="2"/>
      <c r="S49" s="2"/>
    </row>
    <row r="50" spans="1:19" ht="15" customHeight="1">
      <c r="A50" s="2"/>
      <c r="B50" s="2"/>
      <c r="C50" s="2"/>
      <c r="D50" s="273" t="s">
        <v>284</v>
      </c>
      <c r="E50" s="57">
        <v>470</v>
      </c>
      <c r="F50" s="58">
        <v>651</v>
      </c>
      <c r="G50" s="58">
        <v>688</v>
      </c>
      <c r="H50" s="58">
        <v>733</v>
      </c>
      <c r="I50" s="58">
        <v>918</v>
      </c>
      <c r="J50" s="58">
        <v>835</v>
      </c>
      <c r="K50" s="58">
        <v>2125</v>
      </c>
      <c r="L50" s="58">
        <v>2545</v>
      </c>
      <c r="M50" s="58">
        <v>3671</v>
      </c>
      <c r="N50" s="58">
        <v>4387</v>
      </c>
      <c r="O50" s="218">
        <v>4711</v>
      </c>
      <c r="P50" s="2"/>
      <c r="Q50" s="2"/>
      <c r="R50" s="2"/>
      <c r="S50" s="2"/>
    </row>
    <row r="51" spans="1:19" ht="15" customHeight="1">
      <c r="A51" s="2"/>
      <c r="B51" s="2"/>
      <c r="C51" s="2"/>
      <c r="D51" s="257" t="s">
        <v>285</v>
      </c>
      <c r="E51" s="50">
        <v>353</v>
      </c>
      <c r="F51" s="51">
        <v>421</v>
      </c>
      <c r="G51" s="51">
        <v>431</v>
      </c>
      <c r="H51" s="51">
        <v>363</v>
      </c>
      <c r="I51" s="51">
        <v>400</v>
      </c>
      <c r="J51" s="51">
        <v>332</v>
      </c>
      <c r="K51" s="51">
        <v>794</v>
      </c>
      <c r="L51" s="51">
        <v>775</v>
      </c>
      <c r="M51" s="51">
        <v>793</v>
      </c>
      <c r="N51" s="51">
        <v>711</v>
      </c>
      <c r="O51" s="178">
        <v>609</v>
      </c>
      <c r="P51" s="2"/>
      <c r="Q51" s="2"/>
      <c r="R51" s="2"/>
      <c r="S51" s="2"/>
    </row>
    <row r="52" spans="1:19" ht="15" customHeight="1">
      <c r="A52" s="2"/>
      <c r="B52" s="2"/>
      <c r="C52" s="2"/>
      <c r="D52" s="273" t="s">
        <v>55</v>
      </c>
      <c r="E52" s="57">
        <v>24</v>
      </c>
      <c r="F52" s="58">
        <v>17</v>
      </c>
      <c r="G52" s="58">
        <v>21</v>
      </c>
      <c r="H52" s="58">
        <v>0</v>
      </c>
      <c r="I52" s="58">
        <v>101</v>
      </c>
      <c r="J52" s="58">
        <v>75</v>
      </c>
      <c r="K52" s="58">
        <v>69</v>
      </c>
      <c r="L52" s="58">
        <v>87</v>
      </c>
      <c r="M52" s="58">
        <v>27</v>
      </c>
      <c r="N52" s="58">
        <v>27</v>
      </c>
      <c r="O52" s="218">
        <v>16</v>
      </c>
      <c r="P52" s="2"/>
      <c r="Q52" s="2"/>
      <c r="R52" s="2"/>
      <c r="S52" s="2"/>
    </row>
    <row r="53" spans="1:19" ht="15" customHeight="1">
      <c r="A53" s="2"/>
      <c r="B53" s="2"/>
      <c r="C53" s="2"/>
      <c r="D53" s="257" t="s">
        <v>78</v>
      </c>
      <c r="E53" s="50">
        <v>156</v>
      </c>
      <c r="F53" s="51">
        <v>367</v>
      </c>
      <c r="G53" s="51">
        <v>402</v>
      </c>
      <c r="H53" s="51">
        <v>394</v>
      </c>
      <c r="I53" s="51">
        <v>339</v>
      </c>
      <c r="J53" s="51">
        <v>115</v>
      </c>
      <c r="K53" s="51">
        <v>727</v>
      </c>
      <c r="L53" s="51">
        <v>286</v>
      </c>
      <c r="M53" s="51">
        <v>91</v>
      </c>
      <c r="N53" s="51">
        <v>151</v>
      </c>
      <c r="O53" s="178">
        <v>174</v>
      </c>
      <c r="P53" s="2"/>
      <c r="Q53" s="2"/>
      <c r="R53" s="2"/>
      <c r="S53" s="2"/>
    </row>
    <row r="54" spans="1:19" ht="21.75" customHeight="1">
      <c r="A54" s="2"/>
      <c r="B54" s="2"/>
      <c r="C54" s="2"/>
      <c r="D54" s="292" t="s">
        <v>71</v>
      </c>
      <c r="E54" s="294">
        <v>2076</v>
      </c>
      <c r="F54" s="299">
        <v>2584</v>
      </c>
      <c r="G54" s="299">
        <v>2623</v>
      </c>
      <c r="H54" s="299">
        <v>2631</v>
      </c>
      <c r="I54" s="299">
        <v>3092</v>
      </c>
      <c r="J54" s="299">
        <v>2428</v>
      </c>
      <c r="K54" s="299">
        <v>6369</v>
      </c>
      <c r="L54" s="299">
        <v>6325</v>
      </c>
      <c r="M54" s="299">
        <v>7902</v>
      </c>
      <c r="N54" s="299">
        <v>9208</v>
      </c>
      <c r="O54" s="304">
        <v>9631</v>
      </c>
      <c r="P54" s="2"/>
      <c r="Q54" s="2"/>
      <c r="R54" s="2"/>
      <c r="S54" s="2"/>
    </row>
    <row r="55" spans="1:19" ht="18.75" customHeight="1">
      <c r="A55" s="2"/>
      <c r="B55" s="2"/>
      <c r="C55" s="2"/>
      <c r="D55" s="355" t="s">
        <v>320</v>
      </c>
      <c r="E55" s="355"/>
      <c r="F55" s="355"/>
      <c r="G55" s="355"/>
      <c r="H55" s="355"/>
      <c r="I55" s="355"/>
      <c r="J55" s="355"/>
      <c r="K55" s="355"/>
      <c r="L55" s="2"/>
      <c r="M55" s="2"/>
      <c r="N55" s="2"/>
      <c r="O55" s="2"/>
      <c r="P55" s="2"/>
      <c r="Q55" s="2"/>
      <c r="R55" s="2"/>
      <c r="S55" s="2"/>
    </row>
    <row r="56" spans="1:19" ht="18.75" customHeight="1">
      <c r="A56" s="2"/>
      <c r="B56" s="2"/>
      <c r="C56" s="2"/>
      <c r="D56" s="402"/>
      <c r="E56" s="402"/>
      <c r="F56" s="402"/>
      <c r="G56" s="402"/>
      <c r="H56" s="402"/>
      <c r="I56" s="40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19" ht="15" customHeight="1">
      <c r="A57" s="2"/>
      <c r="B57" s="2"/>
      <c r="C57" s="2"/>
      <c r="D57" s="2" t="s">
        <v>516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  <row r="58" spans="1:19" ht="16.5" customHeight="1">
      <c r="A58" s="2"/>
      <c r="B58" s="2"/>
      <c r="C58" s="2"/>
      <c r="D58" s="785" t="s">
        <v>518</v>
      </c>
      <c r="E58" s="729"/>
      <c r="F58" s="729"/>
      <c r="G58" s="729"/>
      <c r="H58" s="729"/>
      <c r="I58" s="729"/>
      <c r="J58" s="729"/>
      <c r="K58" s="729"/>
      <c r="L58" s="729"/>
      <c r="M58" s="729"/>
      <c r="N58" s="729"/>
      <c r="O58" s="458"/>
      <c r="P58" s="460"/>
      <c r="Q58" s="460"/>
      <c r="R58" s="460"/>
      <c r="S58" s="8"/>
    </row>
    <row r="59" spans="1:19" ht="14.25" customHeight="1">
      <c r="A59" s="2"/>
      <c r="B59" s="2"/>
      <c r="C59" s="2"/>
      <c r="D59" s="785" t="s">
        <v>540</v>
      </c>
      <c r="E59" s="729"/>
      <c r="F59" s="729"/>
      <c r="G59" s="729"/>
      <c r="H59" s="729"/>
      <c r="I59" s="729"/>
      <c r="J59" s="729"/>
      <c r="K59" s="729"/>
      <c r="L59" s="729"/>
      <c r="M59" s="729"/>
      <c r="N59" s="729"/>
      <c r="O59" s="458"/>
      <c r="P59" s="460"/>
      <c r="Q59" s="460"/>
      <c r="R59" s="460"/>
      <c r="S59" s="8"/>
    </row>
    <row r="60" spans="1:19" ht="4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</row>
    <row r="61" spans="1:19" ht="39.75" customHeight="1">
      <c r="A61" s="2"/>
      <c r="B61" s="2"/>
      <c r="C61" s="2"/>
      <c r="D61" s="464" t="s">
        <v>542</v>
      </c>
      <c r="E61" s="466" t="s">
        <v>548</v>
      </c>
      <c r="F61" s="468" t="s">
        <v>554</v>
      </c>
      <c r="G61" s="468" t="s">
        <v>561</v>
      </c>
      <c r="H61" s="468" t="s">
        <v>562</v>
      </c>
      <c r="I61" s="468" t="s">
        <v>105</v>
      </c>
      <c r="J61" s="468" t="s">
        <v>563</v>
      </c>
      <c r="K61" s="468" t="s">
        <v>564</v>
      </c>
      <c r="L61" s="468" t="s">
        <v>566</v>
      </c>
      <c r="M61" s="468" t="s">
        <v>567</v>
      </c>
      <c r="N61" s="473" t="s">
        <v>568</v>
      </c>
      <c r="O61" s="481"/>
      <c r="P61" s="481"/>
      <c r="Q61" s="481"/>
      <c r="R61" s="481"/>
      <c r="S61" s="2"/>
    </row>
    <row r="62" spans="1:19" ht="15" customHeight="1">
      <c r="A62" s="2"/>
      <c r="B62" s="2"/>
      <c r="C62" s="2"/>
      <c r="D62" s="205" t="s">
        <v>26</v>
      </c>
      <c r="E62" s="506">
        <f t="shared" ref="E62:N62" si="1">(F14-E14)/E14</f>
        <v>0.2554278416347382</v>
      </c>
      <c r="F62" s="508">
        <f t="shared" si="1"/>
        <v>-3.5605289928789419E-2</v>
      </c>
      <c r="G62" s="508">
        <f t="shared" si="1"/>
        <v>6.3291139240506333E-2</v>
      </c>
      <c r="H62" s="508">
        <f t="shared" si="1"/>
        <v>0.18551587301587302</v>
      </c>
      <c r="I62" s="508">
        <f t="shared" si="1"/>
        <v>-0.20083682008368201</v>
      </c>
      <c r="J62" s="508">
        <f t="shared" si="1"/>
        <v>1.4691099476439791</v>
      </c>
      <c r="K62" s="508">
        <f t="shared" si="1"/>
        <v>-8.4393553859202719E-2</v>
      </c>
      <c r="L62" s="508">
        <f t="shared" si="1"/>
        <v>0.2394627142195461</v>
      </c>
      <c r="M62" s="508">
        <f t="shared" si="1"/>
        <v>0.21449925261584454</v>
      </c>
      <c r="N62" s="510">
        <f t="shared" si="1"/>
        <v>3.7230769230769234E-2</v>
      </c>
      <c r="O62" s="288"/>
      <c r="P62" s="288"/>
      <c r="Q62" s="288"/>
      <c r="R62" s="288"/>
      <c r="S62" s="2"/>
    </row>
    <row r="63" spans="1:19" ht="15" customHeight="1">
      <c r="A63" s="2"/>
      <c r="B63" s="2"/>
      <c r="C63" s="2"/>
      <c r="D63" s="257" t="s">
        <v>281</v>
      </c>
      <c r="E63" s="511">
        <f t="shared" ref="E63:N63" si="2">(F15-E15)/E15</f>
        <v>-0.18867924528301888</v>
      </c>
      <c r="F63" s="512">
        <f t="shared" si="2"/>
        <v>6.9767441860465115E-2</v>
      </c>
      <c r="G63" s="512">
        <f t="shared" si="2"/>
        <v>-0.21739130434782608</v>
      </c>
      <c r="H63" s="512">
        <f t="shared" si="2"/>
        <v>0.16666666666666666</v>
      </c>
      <c r="I63" s="512">
        <f t="shared" si="2"/>
        <v>-0.33333333333333331</v>
      </c>
      <c r="J63" s="512">
        <f t="shared" si="2"/>
        <v>2.1428571428571428</v>
      </c>
      <c r="K63" s="512">
        <f t="shared" si="2"/>
        <v>3.1590909090909092</v>
      </c>
      <c r="L63" s="512">
        <f t="shared" si="2"/>
        <v>-0.73770491803278693</v>
      </c>
      <c r="M63" s="512">
        <f t="shared" si="2"/>
        <v>0.28125</v>
      </c>
      <c r="N63" s="514">
        <f t="shared" si="2"/>
        <v>0.1951219512195122</v>
      </c>
      <c r="O63" s="288"/>
      <c r="P63" s="288"/>
      <c r="Q63" s="288"/>
      <c r="R63" s="288"/>
      <c r="S63" s="2"/>
    </row>
    <row r="64" spans="1:19" ht="15" customHeight="1">
      <c r="A64" s="2"/>
      <c r="B64" s="2"/>
      <c r="C64" s="2"/>
      <c r="D64" s="273" t="s">
        <v>282</v>
      </c>
      <c r="E64" s="516">
        <f t="shared" ref="E64:N64" si="3">(F16-E16)/E16</f>
        <v>-0.60986547085201792</v>
      </c>
      <c r="F64" s="540">
        <f t="shared" si="3"/>
        <v>-0.21839080459770116</v>
      </c>
      <c r="G64" s="540">
        <f t="shared" si="3"/>
        <v>-1.4705882352941176E-2</v>
      </c>
      <c r="H64" s="540">
        <f t="shared" si="3"/>
        <v>0.16417910447761194</v>
      </c>
      <c r="I64" s="540">
        <f t="shared" si="3"/>
        <v>-5.128205128205128E-2</v>
      </c>
      <c r="J64" s="540">
        <f t="shared" si="3"/>
        <v>1.1756756756756757</v>
      </c>
      <c r="K64" s="540">
        <f t="shared" si="3"/>
        <v>-0.64596273291925466</v>
      </c>
      <c r="L64" s="544">
        <f t="shared" si="3"/>
        <v>8.4210526315789469</v>
      </c>
      <c r="M64" s="540">
        <f t="shared" si="3"/>
        <v>2.7932960893854747E-2</v>
      </c>
      <c r="N64" s="546">
        <f t="shared" si="3"/>
        <v>8.1521739130434784E-2</v>
      </c>
      <c r="O64" s="288"/>
      <c r="P64" s="288"/>
      <c r="Q64" s="288"/>
      <c r="R64" s="288"/>
      <c r="S64" s="2"/>
    </row>
    <row r="65" spans="1:19" ht="15" customHeight="1">
      <c r="A65" s="2"/>
      <c r="B65" s="2"/>
      <c r="C65" s="2"/>
      <c r="D65" s="257" t="s">
        <v>283</v>
      </c>
      <c r="E65" s="511">
        <f t="shared" ref="E65:N65" si="4">(F17-E17)/E17</f>
        <v>7.1428571428571425E-2</v>
      </c>
      <c r="F65" s="512">
        <f t="shared" si="4"/>
        <v>0.26666666666666666</v>
      </c>
      <c r="G65" s="512">
        <f t="shared" si="4"/>
        <v>0.57894736842105265</v>
      </c>
      <c r="H65" s="512">
        <f t="shared" si="4"/>
        <v>-0.36666666666666664</v>
      </c>
      <c r="I65" s="512">
        <f t="shared" si="4"/>
        <v>-0.26315789473684209</v>
      </c>
      <c r="J65" s="512">
        <f t="shared" si="4"/>
        <v>2.3571428571428572</v>
      </c>
      <c r="K65" s="512">
        <f t="shared" si="4"/>
        <v>6.3829787234042548E-2</v>
      </c>
      <c r="L65" s="512">
        <f t="shared" si="4"/>
        <v>-0.78</v>
      </c>
      <c r="M65" s="512">
        <f t="shared" si="4"/>
        <v>-0.36363636363636365</v>
      </c>
      <c r="N65" s="514">
        <f t="shared" si="4"/>
        <v>-0.14285714285714285</v>
      </c>
      <c r="O65" s="288"/>
      <c r="P65" s="288"/>
      <c r="Q65" s="288"/>
      <c r="R65" s="288"/>
      <c r="S65" s="2"/>
    </row>
    <row r="66" spans="1:19" ht="15" customHeight="1">
      <c r="A66" s="2"/>
      <c r="B66" s="2"/>
      <c r="C66" s="2"/>
      <c r="D66" s="273" t="s">
        <v>284</v>
      </c>
      <c r="E66" s="516">
        <f t="shared" ref="E66:N66" si="5">(F18-E18)/E18</f>
        <v>0.3851063829787234</v>
      </c>
      <c r="F66" s="540">
        <f t="shared" si="5"/>
        <v>5.683563748079877E-2</v>
      </c>
      <c r="G66" s="540">
        <f t="shared" si="5"/>
        <v>6.5406976744186052E-2</v>
      </c>
      <c r="H66" s="540">
        <f t="shared" si="5"/>
        <v>0.252387448840382</v>
      </c>
      <c r="I66" s="540">
        <f t="shared" si="5"/>
        <v>-9.0413943355119819E-2</v>
      </c>
      <c r="J66" s="540">
        <f t="shared" si="5"/>
        <v>1.5449101796407185</v>
      </c>
      <c r="K66" s="540">
        <f t="shared" si="5"/>
        <v>0.1976470588235294</v>
      </c>
      <c r="L66" s="540">
        <f t="shared" si="5"/>
        <v>0.44243614931237724</v>
      </c>
      <c r="M66" s="540">
        <f t="shared" si="5"/>
        <v>0.19504222282756742</v>
      </c>
      <c r="N66" s="546">
        <f t="shared" si="5"/>
        <v>7.3854570321404148E-2</v>
      </c>
      <c r="O66" s="288"/>
      <c r="P66" s="288"/>
      <c r="Q66" s="288"/>
      <c r="R66" s="288"/>
      <c r="S66" s="2"/>
    </row>
    <row r="67" spans="1:19" ht="15" customHeight="1">
      <c r="A67" s="2"/>
      <c r="B67" s="2"/>
      <c r="C67" s="2"/>
      <c r="D67" s="257" t="s">
        <v>285</v>
      </c>
      <c r="E67" s="511">
        <f t="shared" ref="E67:N67" si="6">(F19-E19)/E19</f>
        <v>0.19263456090651557</v>
      </c>
      <c r="F67" s="512">
        <f t="shared" si="6"/>
        <v>2.3752969121140142E-2</v>
      </c>
      <c r="G67" s="512">
        <f t="shared" si="6"/>
        <v>-0.15777262180974477</v>
      </c>
      <c r="H67" s="512">
        <f t="shared" si="6"/>
        <v>0.10192837465564739</v>
      </c>
      <c r="I67" s="512">
        <f t="shared" si="6"/>
        <v>-0.17</v>
      </c>
      <c r="J67" s="512">
        <f t="shared" si="6"/>
        <v>1.3915662650602409</v>
      </c>
      <c r="K67" s="512">
        <f t="shared" si="6"/>
        <v>-2.3929471032745592E-2</v>
      </c>
      <c r="L67" s="512">
        <f t="shared" si="6"/>
        <v>2.3225806451612905E-2</v>
      </c>
      <c r="M67" s="512">
        <f t="shared" si="6"/>
        <v>-0.10340479192938209</v>
      </c>
      <c r="N67" s="514">
        <f t="shared" si="6"/>
        <v>-0.14345991561181434</v>
      </c>
      <c r="O67" s="288"/>
      <c r="P67" s="288"/>
      <c r="Q67" s="288"/>
      <c r="R67" s="288"/>
      <c r="S67" s="2"/>
    </row>
    <row r="68" spans="1:19" ht="15" customHeight="1">
      <c r="A68" s="2"/>
      <c r="B68" s="2"/>
      <c r="C68" s="2"/>
      <c r="D68" s="273" t="s">
        <v>309</v>
      </c>
      <c r="E68" s="516">
        <f t="shared" ref="E68:G68" si="7">(F20-E20)/E20</f>
        <v>-0.29166666666666669</v>
      </c>
      <c r="F68" s="540">
        <f t="shared" si="7"/>
        <v>0.23529411764705882</v>
      </c>
      <c r="G68" s="544">
        <f t="shared" si="7"/>
        <v>-1</v>
      </c>
      <c r="H68" s="572" t="s">
        <v>315</v>
      </c>
      <c r="I68" s="540">
        <f t="shared" ref="I68:N68" si="8">(J20-I20)/I20</f>
        <v>-0.25742574257425743</v>
      </c>
      <c r="J68" s="540">
        <f t="shared" si="8"/>
        <v>-0.08</v>
      </c>
      <c r="K68" s="540">
        <f t="shared" si="8"/>
        <v>0.2608695652173913</v>
      </c>
      <c r="L68" s="540">
        <f t="shared" si="8"/>
        <v>-0.68965517241379315</v>
      </c>
      <c r="M68" s="540">
        <f t="shared" si="8"/>
        <v>0</v>
      </c>
      <c r="N68" s="546">
        <f t="shared" si="8"/>
        <v>-0.40740740740740738</v>
      </c>
      <c r="O68" s="288"/>
      <c r="P68" s="288"/>
      <c r="Q68" s="288"/>
      <c r="R68" s="288"/>
      <c r="S68" s="2"/>
    </row>
    <row r="69" spans="1:19" ht="15" customHeight="1">
      <c r="A69" s="2"/>
      <c r="B69" s="2"/>
      <c r="C69" s="2"/>
      <c r="D69" s="257" t="s">
        <v>78</v>
      </c>
      <c r="E69" s="511">
        <f t="shared" ref="E69:N69" si="9">(F21-E21)/E21</f>
        <v>1.3525641025641026</v>
      </c>
      <c r="F69" s="512">
        <f t="shared" si="9"/>
        <v>9.5367847411444148E-2</v>
      </c>
      <c r="G69" s="512">
        <f t="shared" si="9"/>
        <v>-1.9900497512437811E-2</v>
      </c>
      <c r="H69" s="512">
        <f t="shared" si="9"/>
        <v>-0.13959390862944163</v>
      </c>
      <c r="I69" s="512">
        <f t="shared" si="9"/>
        <v>-0.66076696165191739</v>
      </c>
      <c r="J69" s="512">
        <f t="shared" si="9"/>
        <v>5.321739130434783</v>
      </c>
      <c r="K69" s="512">
        <f t="shared" si="9"/>
        <v>-0.60660247592847316</v>
      </c>
      <c r="L69" s="512">
        <f t="shared" si="9"/>
        <v>-0.68181818181818177</v>
      </c>
      <c r="M69" s="512">
        <f t="shared" si="9"/>
        <v>0.65934065934065933</v>
      </c>
      <c r="N69" s="514">
        <f t="shared" si="9"/>
        <v>0.15231788079470199</v>
      </c>
      <c r="O69" s="288"/>
      <c r="P69" s="288"/>
      <c r="Q69" s="288"/>
      <c r="R69" s="288"/>
      <c r="S69" s="2"/>
    </row>
    <row r="70" spans="1:19" ht="21" customHeight="1">
      <c r="A70" s="2"/>
      <c r="B70" s="2"/>
      <c r="C70" s="2"/>
      <c r="D70" s="292" t="s">
        <v>784</v>
      </c>
      <c r="E70" s="543">
        <f t="shared" ref="E70:N70" si="10">(F22-E22)/E22</f>
        <v>0.24470134874759153</v>
      </c>
      <c r="F70" s="545">
        <f t="shared" si="10"/>
        <v>1.5092879256965945E-2</v>
      </c>
      <c r="G70" s="545">
        <f t="shared" si="10"/>
        <v>3.0499428135722455E-3</v>
      </c>
      <c r="H70" s="545">
        <f t="shared" si="10"/>
        <v>0.17521854808057774</v>
      </c>
      <c r="I70" s="545">
        <f t="shared" si="10"/>
        <v>-0.2147477360931436</v>
      </c>
      <c r="J70" s="555">
        <f t="shared" si="10"/>
        <v>1.6231466227347611</v>
      </c>
      <c r="K70" s="545">
        <f t="shared" si="10"/>
        <v>-6.9084628670120895E-3</v>
      </c>
      <c r="L70" s="545">
        <f t="shared" si="10"/>
        <v>0.24932806324110671</v>
      </c>
      <c r="M70" s="545">
        <f t="shared" si="10"/>
        <v>0.16527461402176663</v>
      </c>
      <c r="N70" s="548">
        <f t="shared" si="10"/>
        <v>4.5938314509122502E-2</v>
      </c>
      <c r="O70" s="549"/>
      <c r="P70" s="549"/>
      <c r="Q70" s="549"/>
      <c r="R70" s="549"/>
      <c r="S70" s="2"/>
    </row>
    <row r="71" spans="1:19" ht="15.75" customHeight="1">
      <c r="A71" s="2"/>
      <c r="B71" s="2"/>
      <c r="C71" s="2"/>
      <c r="D71" s="355" t="s">
        <v>320</v>
      </c>
      <c r="E71" s="355"/>
      <c r="F71" s="355"/>
      <c r="G71" s="355"/>
      <c r="H71" s="355"/>
      <c r="I71" s="355"/>
      <c r="J71" s="2"/>
      <c r="K71" s="2"/>
      <c r="L71" s="2"/>
      <c r="M71" s="2"/>
      <c r="N71" s="2"/>
      <c r="O71" s="2"/>
      <c r="P71" s="2"/>
      <c r="Q71" s="2"/>
      <c r="R71" s="2"/>
      <c r="S71" s="2"/>
    </row>
    <row r="72" spans="1:19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</row>
    <row r="73" spans="1:19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</row>
    <row r="74" spans="1:19" ht="15" customHeight="1">
      <c r="A74" s="2"/>
      <c r="B74" s="2"/>
      <c r="C74" s="2"/>
      <c r="D74" s="785" t="s">
        <v>954</v>
      </c>
      <c r="E74" s="729"/>
      <c r="F74" s="729"/>
      <c r="G74" s="729"/>
      <c r="H74" s="729"/>
      <c r="I74" s="729"/>
      <c r="J74" s="729"/>
      <c r="K74" s="729"/>
      <c r="L74" s="729"/>
      <c r="M74" s="729"/>
      <c r="N74" s="729"/>
      <c r="O74" s="458"/>
      <c r="P74" s="460"/>
      <c r="Q74" s="460"/>
      <c r="R74" s="460"/>
      <c r="S74" s="2"/>
    </row>
    <row r="75" spans="1:19" ht="14.25" customHeight="1">
      <c r="A75" s="2"/>
      <c r="B75" s="2"/>
      <c r="C75" s="2"/>
      <c r="D75" s="785" t="s">
        <v>956</v>
      </c>
      <c r="E75" s="729"/>
      <c r="F75" s="729"/>
      <c r="G75" s="729"/>
      <c r="H75" s="729"/>
      <c r="I75" s="729"/>
      <c r="J75" s="729"/>
      <c r="K75" s="729"/>
      <c r="L75" s="729"/>
      <c r="M75" s="729"/>
      <c r="N75" s="729"/>
      <c r="O75" s="458"/>
      <c r="P75" s="460"/>
      <c r="Q75" s="460"/>
      <c r="R75" s="460"/>
      <c r="S75" s="2"/>
    </row>
    <row r="76" spans="1:19" ht="3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19" ht="18.75" customHeight="1">
      <c r="A77" s="2"/>
      <c r="B77" s="2"/>
      <c r="C77" s="2"/>
      <c r="D77" s="760" t="s">
        <v>90</v>
      </c>
      <c r="E77" s="122" t="s">
        <v>98</v>
      </c>
      <c r="F77" s="124" t="s">
        <v>98</v>
      </c>
      <c r="G77" s="124" t="s">
        <v>98</v>
      </c>
      <c r="H77" s="124" t="s">
        <v>98</v>
      </c>
      <c r="I77" s="124" t="s">
        <v>98</v>
      </c>
      <c r="J77" s="124" t="s">
        <v>98</v>
      </c>
      <c r="K77" s="124" t="s">
        <v>98</v>
      </c>
      <c r="L77" s="147" t="s">
        <v>98</v>
      </c>
      <c r="M77" s="149" t="s">
        <v>98</v>
      </c>
      <c r="N77" s="149" t="s">
        <v>98</v>
      </c>
      <c r="O77" s="150" t="s">
        <v>98</v>
      </c>
      <c r="P77" s="151"/>
      <c r="Q77" s="151"/>
      <c r="R77" s="151"/>
      <c r="S77" s="151"/>
    </row>
    <row r="78" spans="1:19" ht="16.5" customHeight="1">
      <c r="A78" s="2"/>
      <c r="B78" s="2"/>
      <c r="C78" s="2"/>
      <c r="D78" s="761"/>
      <c r="E78" s="172">
        <v>2001</v>
      </c>
      <c r="F78" s="180">
        <v>2002</v>
      </c>
      <c r="G78" s="180">
        <v>2003</v>
      </c>
      <c r="H78" s="180">
        <v>2004</v>
      </c>
      <c r="I78" s="180">
        <v>2005</v>
      </c>
      <c r="J78" s="180">
        <v>2006</v>
      </c>
      <c r="K78" s="180">
        <v>2007</v>
      </c>
      <c r="L78" s="181">
        <v>2008</v>
      </c>
      <c r="M78" s="195">
        <v>2009</v>
      </c>
      <c r="N78" s="195">
        <v>2010</v>
      </c>
      <c r="O78" s="196">
        <v>2011</v>
      </c>
      <c r="P78" s="151"/>
      <c r="Q78" s="151"/>
      <c r="R78" s="151"/>
      <c r="S78" s="151"/>
    </row>
    <row r="79" spans="1:19" ht="15" customHeight="1">
      <c r="A79" s="2"/>
      <c r="B79" s="2"/>
      <c r="C79" s="2"/>
      <c r="D79" s="205" t="s">
        <v>26</v>
      </c>
      <c r="E79" s="506">
        <f t="shared" ref="E79:E86" si="11">E14/$E$22</f>
        <v>0.37716763005780346</v>
      </c>
      <c r="F79" s="508">
        <f t="shared" ref="F79:F86" si="12">F14/$F$22</f>
        <v>0.38041795665634676</v>
      </c>
      <c r="G79" s="508">
        <f t="shared" ref="G79:G86" si="13">G14/$G$22</f>
        <v>0.36141822340831109</v>
      </c>
      <c r="H79" s="508">
        <f t="shared" ref="H79:H86" si="14">H14/$H$22</f>
        <v>0.38312428734321552</v>
      </c>
      <c r="I79" s="508">
        <f t="shared" ref="I79:I86" si="15">I14/$I$22</f>
        <v>0.38648124191461836</v>
      </c>
      <c r="J79" s="508">
        <f t="shared" ref="J79:J86" si="16">J14/$J$22</f>
        <v>0.39332784184514002</v>
      </c>
      <c r="K79" s="508">
        <f t="shared" ref="K79:K86" si="17">K14/$K$22</f>
        <v>0.37023080546396608</v>
      </c>
      <c r="L79" s="508">
        <f t="shared" ref="L79:L86" si="18">L14/$L$22</f>
        <v>0.34134387351778656</v>
      </c>
      <c r="M79" s="508">
        <f t="shared" ref="M79:M86" si="19">M14/$M$22</f>
        <v>0.33864844343204253</v>
      </c>
      <c r="N79" s="508">
        <f t="shared" ref="N79:N86" si="20">N14/$N$22</f>
        <v>0.35295395308427452</v>
      </c>
      <c r="O79" s="510">
        <f t="shared" ref="O79:O86" si="21">O14/$O$22</f>
        <v>0.35001557470667638</v>
      </c>
      <c r="P79" s="288"/>
      <c r="Q79" s="288"/>
      <c r="R79" s="288"/>
      <c r="S79" s="288"/>
    </row>
    <row r="80" spans="1:19" ht="15" customHeight="1">
      <c r="A80" s="2"/>
      <c r="B80" s="2"/>
      <c r="C80" s="2"/>
      <c r="D80" s="257" t="s">
        <v>281</v>
      </c>
      <c r="E80" s="511">
        <f t="shared" si="11"/>
        <v>2.5529865125240848E-2</v>
      </c>
      <c r="F80" s="512">
        <f t="shared" si="12"/>
        <v>1.6640866873065017E-2</v>
      </c>
      <c r="G80" s="512">
        <f t="shared" si="13"/>
        <v>1.7537171178040413E-2</v>
      </c>
      <c r="H80" s="512">
        <f t="shared" si="14"/>
        <v>1.3683010262257697E-2</v>
      </c>
      <c r="I80" s="512">
        <f t="shared" si="15"/>
        <v>1.3583441138421734E-2</v>
      </c>
      <c r="J80" s="512">
        <f t="shared" si="16"/>
        <v>1.1532125205930808E-2</v>
      </c>
      <c r="K80" s="512">
        <f t="shared" si="17"/>
        <v>1.3816925734024179E-2</v>
      </c>
      <c r="L80" s="512">
        <f t="shared" si="18"/>
        <v>5.7865612648221341E-2</v>
      </c>
      <c r="M80" s="512">
        <f t="shared" si="19"/>
        <v>1.2148823082763858E-2</v>
      </c>
      <c r="N80" s="512">
        <f t="shared" si="20"/>
        <v>1.3357949609035621E-2</v>
      </c>
      <c r="O80" s="514">
        <f t="shared" si="21"/>
        <v>1.5263212542830444E-2</v>
      </c>
      <c r="P80" s="288"/>
      <c r="Q80" s="288"/>
      <c r="R80" s="288"/>
      <c r="S80" s="288"/>
    </row>
    <row r="81" spans="1:26" ht="15" customHeight="1">
      <c r="A81" s="2"/>
      <c r="B81" s="2"/>
      <c r="C81" s="2"/>
      <c r="D81" s="591" t="s">
        <v>282</v>
      </c>
      <c r="E81" s="516">
        <f t="shared" si="11"/>
        <v>0.10741811175337188</v>
      </c>
      <c r="F81" s="540">
        <f t="shared" si="12"/>
        <v>3.3668730650154799E-2</v>
      </c>
      <c r="G81" s="540">
        <f t="shared" si="13"/>
        <v>2.5924513915364086E-2</v>
      </c>
      <c r="H81" s="540">
        <f t="shared" si="14"/>
        <v>2.5465602432535157E-2</v>
      </c>
      <c r="I81" s="540">
        <f t="shared" si="15"/>
        <v>2.5226390685640362E-2</v>
      </c>
      <c r="J81" s="540">
        <f t="shared" si="16"/>
        <v>3.0477759472817133E-2</v>
      </c>
      <c r="K81" s="540">
        <f t="shared" si="17"/>
        <v>2.5278693672476055E-2</v>
      </c>
      <c r="L81" s="540">
        <f t="shared" si="18"/>
        <v>9.0118577075098821E-3</v>
      </c>
      <c r="M81" s="540">
        <f t="shared" si="19"/>
        <v>6.7957479119210323E-2</v>
      </c>
      <c r="N81" s="540">
        <f t="shared" si="20"/>
        <v>5.9947871416159863E-2</v>
      </c>
      <c r="O81" s="546">
        <f t="shared" si="21"/>
        <v>6.1987332571903232E-2</v>
      </c>
      <c r="P81" s="288"/>
      <c r="Q81" s="288"/>
      <c r="R81" s="288"/>
      <c r="S81" s="288"/>
    </row>
    <row r="82" spans="1:26" ht="15" customHeight="1">
      <c r="A82" s="2"/>
      <c r="B82" s="2"/>
      <c r="C82" s="2"/>
      <c r="D82" s="257" t="s">
        <v>283</v>
      </c>
      <c r="E82" s="511">
        <f t="shared" si="11"/>
        <v>6.7437379576107898E-3</v>
      </c>
      <c r="F82" s="512">
        <f t="shared" si="12"/>
        <v>5.8049535603715173E-3</v>
      </c>
      <c r="G82" s="512">
        <f t="shared" si="13"/>
        <v>7.2436141822340835E-3</v>
      </c>
      <c r="H82" s="512">
        <f t="shared" si="14"/>
        <v>1.1402508551881414E-2</v>
      </c>
      <c r="I82" s="512">
        <f t="shared" si="15"/>
        <v>6.1448900388098322E-3</v>
      </c>
      <c r="J82" s="512">
        <f t="shared" si="16"/>
        <v>5.7660626029654039E-3</v>
      </c>
      <c r="K82" s="512">
        <f t="shared" si="17"/>
        <v>7.3794944261265502E-3</v>
      </c>
      <c r="L82" s="512">
        <f t="shared" si="18"/>
        <v>7.9051383399209481E-3</v>
      </c>
      <c r="M82" s="512">
        <f t="shared" si="19"/>
        <v>1.3920526449000253E-3</v>
      </c>
      <c r="N82" s="512">
        <f t="shared" si="20"/>
        <v>7.6020851433536061E-4</v>
      </c>
      <c r="O82" s="514">
        <f t="shared" si="21"/>
        <v>6.2298826705430379E-4</v>
      </c>
      <c r="P82" s="288"/>
      <c r="Q82" s="288"/>
      <c r="R82" s="288"/>
      <c r="S82" s="288"/>
    </row>
    <row r="83" spans="1:26" ht="15" customHeight="1">
      <c r="A83" s="2"/>
      <c r="B83" s="2"/>
      <c r="C83" s="2"/>
      <c r="D83" s="273" t="s">
        <v>284</v>
      </c>
      <c r="E83" s="516">
        <f t="shared" si="11"/>
        <v>0.22639691714836224</v>
      </c>
      <c r="F83" s="540">
        <f t="shared" si="12"/>
        <v>0.25193498452012386</v>
      </c>
      <c r="G83" s="540">
        <f t="shared" si="13"/>
        <v>0.26229508196721313</v>
      </c>
      <c r="H83" s="540">
        <f t="shared" si="14"/>
        <v>0.27860129228430253</v>
      </c>
      <c r="I83" s="540">
        <f t="shared" si="15"/>
        <v>0.29689521345407505</v>
      </c>
      <c r="J83" s="540">
        <f t="shared" si="16"/>
        <v>0.34390444810543658</v>
      </c>
      <c r="K83" s="540">
        <f t="shared" si="17"/>
        <v>0.33364735437274295</v>
      </c>
      <c r="L83" s="540">
        <f t="shared" si="18"/>
        <v>0.40237154150197629</v>
      </c>
      <c r="M83" s="540">
        <f t="shared" si="19"/>
        <v>0.46456593267527208</v>
      </c>
      <c r="N83" s="540">
        <f t="shared" si="20"/>
        <v>0.47643353605560385</v>
      </c>
      <c r="O83" s="546">
        <f t="shared" si="21"/>
        <v>0.48914962101547088</v>
      </c>
      <c r="P83" s="288"/>
      <c r="Q83" s="288"/>
      <c r="R83" s="288"/>
      <c r="S83" s="288"/>
    </row>
    <row r="84" spans="1:26" ht="15" customHeight="1">
      <c r="A84" s="2"/>
      <c r="B84" s="2"/>
      <c r="C84" s="2"/>
      <c r="D84" s="257" t="s">
        <v>285</v>
      </c>
      <c r="E84" s="511">
        <f t="shared" si="11"/>
        <v>0.17003853564547206</v>
      </c>
      <c r="F84" s="512">
        <f t="shared" si="12"/>
        <v>0.16292569659442724</v>
      </c>
      <c r="G84" s="512">
        <f t="shared" si="13"/>
        <v>0.16431566908120473</v>
      </c>
      <c r="H84" s="512">
        <f t="shared" si="14"/>
        <v>0.1379703534777651</v>
      </c>
      <c r="I84" s="512">
        <f t="shared" si="15"/>
        <v>0.12936610608020699</v>
      </c>
      <c r="J84" s="512">
        <f t="shared" si="16"/>
        <v>0.13673805601317957</v>
      </c>
      <c r="K84" s="512">
        <f t="shared" si="17"/>
        <v>0.12466635264562725</v>
      </c>
      <c r="L84" s="512">
        <f t="shared" si="18"/>
        <v>0.1225296442687747</v>
      </c>
      <c r="M84" s="512">
        <f t="shared" si="19"/>
        <v>0.10035434067324728</v>
      </c>
      <c r="N84" s="512">
        <f t="shared" si="20"/>
        <v>7.7215464813205903E-2</v>
      </c>
      <c r="O84" s="514">
        <f t="shared" si="21"/>
        <v>6.323330910601184E-2</v>
      </c>
      <c r="P84" s="288"/>
      <c r="Q84" s="288"/>
      <c r="R84" s="288"/>
      <c r="S84" s="288"/>
    </row>
    <row r="85" spans="1:26" ht="15" customHeight="1">
      <c r="A85" s="2"/>
      <c r="B85" s="2"/>
      <c r="C85" s="2"/>
      <c r="D85" s="273" t="s">
        <v>309</v>
      </c>
      <c r="E85" s="516">
        <f t="shared" si="11"/>
        <v>1.1560693641618497E-2</v>
      </c>
      <c r="F85" s="540">
        <f t="shared" si="12"/>
        <v>6.5789473684210523E-3</v>
      </c>
      <c r="G85" s="540">
        <f t="shared" si="13"/>
        <v>8.0060998856271437E-3</v>
      </c>
      <c r="H85" s="540">
        <f t="shared" si="14"/>
        <v>0</v>
      </c>
      <c r="I85" s="540">
        <f t="shared" si="15"/>
        <v>3.2664941785252262E-2</v>
      </c>
      <c r="J85" s="540">
        <f t="shared" si="16"/>
        <v>3.0889621087314661E-2</v>
      </c>
      <c r="K85" s="540">
        <f t="shared" si="17"/>
        <v>1.0833725859632595E-2</v>
      </c>
      <c r="L85" s="540">
        <f t="shared" si="18"/>
        <v>1.375494071146245E-2</v>
      </c>
      <c r="M85" s="540">
        <f t="shared" si="19"/>
        <v>3.4168564920273349E-3</v>
      </c>
      <c r="N85" s="540">
        <f t="shared" si="20"/>
        <v>2.9322328410078193E-3</v>
      </c>
      <c r="O85" s="546">
        <f t="shared" si="21"/>
        <v>1.6613020454781435E-3</v>
      </c>
      <c r="P85" s="288"/>
      <c r="Q85" s="288"/>
      <c r="R85" s="288"/>
      <c r="S85" s="288"/>
    </row>
    <row r="86" spans="1:26" ht="15" customHeight="1">
      <c r="A86" s="2"/>
      <c r="B86" s="2"/>
      <c r="C86" s="2"/>
      <c r="D86" s="257" t="s">
        <v>78</v>
      </c>
      <c r="E86" s="511">
        <f t="shared" si="11"/>
        <v>7.5144508670520235E-2</v>
      </c>
      <c r="F86" s="512">
        <f t="shared" si="12"/>
        <v>0.14202786377708979</v>
      </c>
      <c r="G86" s="512">
        <f t="shared" si="13"/>
        <v>0.15325962638200533</v>
      </c>
      <c r="H86" s="512">
        <f t="shared" si="14"/>
        <v>0.14975294564804256</v>
      </c>
      <c r="I86" s="512">
        <f t="shared" si="15"/>
        <v>0.10963777490297542</v>
      </c>
      <c r="J86" s="512">
        <f t="shared" si="16"/>
        <v>4.7364085667215818E-2</v>
      </c>
      <c r="K86" s="512">
        <f t="shared" si="17"/>
        <v>0.1141466478254043</v>
      </c>
      <c r="L86" s="512">
        <f t="shared" si="18"/>
        <v>4.5217391304347827E-2</v>
      </c>
      <c r="M86" s="512">
        <f t="shared" si="19"/>
        <v>1.1516071880536573E-2</v>
      </c>
      <c r="N86" s="512">
        <f t="shared" si="20"/>
        <v>1.6398783666377065E-2</v>
      </c>
      <c r="O86" s="514">
        <f t="shared" si="21"/>
        <v>1.806665974457481E-2</v>
      </c>
      <c r="P86" s="288"/>
      <c r="Q86" s="288"/>
      <c r="R86" s="288"/>
      <c r="S86" s="288"/>
    </row>
    <row r="87" spans="1:26" ht="19.5" customHeight="1">
      <c r="A87" s="2"/>
      <c r="B87" s="2"/>
      <c r="C87" s="2"/>
      <c r="D87" s="604" t="s">
        <v>71</v>
      </c>
      <c r="E87" s="563">
        <f t="shared" ref="E87:O87" si="22">SUM(E79:E86)</f>
        <v>1</v>
      </c>
      <c r="F87" s="566">
        <f t="shared" si="22"/>
        <v>1</v>
      </c>
      <c r="G87" s="566">
        <f t="shared" si="22"/>
        <v>1.0000000000000002</v>
      </c>
      <c r="H87" s="566">
        <f t="shared" si="22"/>
        <v>1</v>
      </c>
      <c r="I87" s="566">
        <f t="shared" si="22"/>
        <v>1</v>
      </c>
      <c r="J87" s="566">
        <f t="shared" si="22"/>
        <v>1</v>
      </c>
      <c r="K87" s="566">
        <f t="shared" si="22"/>
        <v>0.99999999999999989</v>
      </c>
      <c r="L87" s="566">
        <f t="shared" si="22"/>
        <v>1</v>
      </c>
      <c r="M87" s="566">
        <f t="shared" si="22"/>
        <v>1</v>
      </c>
      <c r="N87" s="566">
        <f t="shared" si="22"/>
        <v>1.0000000000000002</v>
      </c>
      <c r="O87" s="570">
        <f t="shared" si="22"/>
        <v>1</v>
      </c>
      <c r="P87" s="606"/>
      <c r="Q87" s="606"/>
      <c r="R87" s="606"/>
      <c r="S87" s="606"/>
    </row>
    <row r="88" spans="1:26" ht="15" customHeight="1">
      <c r="A88" s="8"/>
      <c r="B88" s="8"/>
      <c r="C88" s="8"/>
      <c r="D88" s="355" t="s">
        <v>320</v>
      </c>
      <c r="E88" s="355"/>
      <c r="F88" s="355"/>
      <c r="G88" s="355"/>
      <c r="H88" s="355"/>
      <c r="I88" s="355"/>
      <c r="J88" s="606"/>
      <c r="K88" s="606"/>
      <c r="L88" s="606"/>
      <c r="M88" s="606"/>
      <c r="N88" s="606"/>
      <c r="O88" s="606"/>
      <c r="P88" s="606"/>
      <c r="Q88" s="606"/>
      <c r="R88" s="606"/>
      <c r="S88" s="606"/>
      <c r="T88" s="8"/>
      <c r="U88" s="8"/>
      <c r="V88" s="8"/>
      <c r="W88" s="8"/>
      <c r="X88" s="8"/>
      <c r="Y88" s="8"/>
      <c r="Z88" s="8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</row>
    <row r="91" spans="1:26" ht="23.25" customHeight="1">
      <c r="A91" s="2"/>
      <c r="B91" s="2"/>
      <c r="C91" s="2"/>
      <c r="D91" s="774" t="s">
        <v>1052</v>
      </c>
      <c r="E91" s="729"/>
      <c r="F91" s="729"/>
      <c r="G91" s="729"/>
      <c r="H91" s="729"/>
      <c r="I91" s="729"/>
      <c r="J91" s="729"/>
      <c r="K91" s="729"/>
      <c r="L91" s="729"/>
      <c r="M91" s="729"/>
      <c r="N91" s="729"/>
      <c r="O91" s="610"/>
      <c r="P91" s="460"/>
      <c r="Q91" s="460"/>
      <c r="R91" s="460"/>
      <c r="S91" s="2"/>
    </row>
    <row r="92" spans="1:26" ht="3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>
      <c r="A98" s="2"/>
      <c r="B98" s="2"/>
      <c r="C98" s="2"/>
      <c r="D98" s="786"/>
      <c r="E98" s="736"/>
      <c r="F98" s="736"/>
      <c r="G98" s="736"/>
      <c r="H98" s="736"/>
      <c r="I98" s="736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 ht="21.75" customHeight="1">
      <c r="A105" s="2"/>
      <c r="B105" s="2"/>
      <c r="C105" s="2"/>
      <c r="D105" s="774" t="s">
        <v>1052</v>
      </c>
      <c r="E105" s="729"/>
      <c r="F105" s="729"/>
      <c r="G105" s="729"/>
      <c r="H105" s="729"/>
      <c r="I105" s="729"/>
      <c r="J105" s="729"/>
      <c r="K105" s="729"/>
      <c r="L105" s="729"/>
      <c r="M105" s="729"/>
      <c r="N105" s="729"/>
      <c r="O105" s="610"/>
      <c r="P105" s="460"/>
      <c r="Q105" s="460"/>
      <c r="R105" s="460"/>
      <c r="S105" s="2"/>
    </row>
    <row r="106" spans="1:19" ht="6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2"/>
      <c r="B112" s="2"/>
      <c r="C112" s="2"/>
      <c r="D112" s="786"/>
      <c r="E112" s="736"/>
      <c r="F112" s="736"/>
      <c r="G112" s="736"/>
      <c r="H112" s="736"/>
      <c r="I112" s="736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2"/>
      <c r="B117" s="2"/>
      <c r="C117" s="2"/>
      <c r="D117" s="355"/>
      <c r="E117" s="355"/>
      <c r="F117" s="355"/>
      <c r="G117" s="355"/>
      <c r="H117" s="355"/>
      <c r="I117" s="355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6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21" customHeight="1">
      <c r="A119" s="2"/>
      <c r="B119" s="2"/>
      <c r="C119" s="2"/>
      <c r="D119" s="774" t="s">
        <v>1052</v>
      </c>
      <c r="E119" s="729"/>
      <c r="F119" s="729"/>
      <c r="G119" s="729"/>
      <c r="H119" s="729"/>
      <c r="I119" s="729"/>
      <c r="J119" s="729"/>
      <c r="K119" s="729"/>
      <c r="L119" s="729"/>
      <c r="M119" s="729"/>
      <c r="N119" s="729"/>
      <c r="O119" s="610"/>
      <c r="P119" s="460"/>
      <c r="Q119" s="460"/>
      <c r="R119" s="460"/>
      <c r="S119" s="2"/>
    </row>
    <row r="120" spans="1:19" ht="3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9.5" customHeight="1">
      <c r="A132" s="2"/>
      <c r="B132" s="2"/>
      <c r="C132" s="2"/>
      <c r="D132" s="774" t="s">
        <v>1052</v>
      </c>
      <c r="E132" s="729"/>
      <c r="F132" s="729"/>
      <c r="G132" s="729"/>
      <c r="H132" s="729"/>
      <c r="I132" s="729"/>
      <c r="J132" s="729"/>
      <c r="K132" s="729"/>
      <c r="L132" s="729"/>
      <c r="M132" s="729"/>
      <c r="N132" s="729"/>
      <c r="O132" s="610"/>
      <c r="P132" s="460"/>
      <c r="Q132" s="460"/>
      <c r="R132" s="460"/>
      <c r="S132" s="2"/>
    </row>
    <row r="133" spans="1:19" ht="3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9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2"/>
      <c r="B147" s="2"/>
      <c r="C147" s="2"/>
      <c r="D147" s="2"/>
      <c r="E147" s="2"/>
      <c r="F147" s="405"/>
      <c r="G147" s="405"/>
      <c r="H147" s="739" t="s">
        <v>0</v>
      </c>
      <c r="I147" s="736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2"/>
      <c r="B148" s="2"/>
      <c r="C148" s="2"/>
      <c r="D148" s="2"/>
      <c r="E148" s="2"/>
      <c r="F148" s="405"/>
      <c r="G148" s="405"/>
      <c r="H148" s="787" t="s">
        <v>7</v>
      </c>
      <c r="I148" s="736"/>
      <c r="J148" s="739"/>
      <c r="K148" s="736"/>
      <c r="L148" s="2"/>
      <c r="M148" s="2"/>
      <c r="N148" s="2"/>
      <c r="O148" s="2"/>
      <c r="P148" s="2"/>
      <c r="Q148" s="2"/>
      <c r="R148" s="2"/>
      <c r="S148" s="2"/>
    </row>
    <row r="149" spans="1:19">
      <c r="A149" s="2"/>
      <c r="B149" s="2"/>
      <c r="C149" s="2"/>
      <c r="D149" s="2"/>
      <c r="E149" s="2"/>
      <c r="F149" s="405"/>
      <c r="G149" s="405"/>
      <c r="H149" s="739" t="s">
        <v>8</v>
      </c>
      <c r="I149" s="736"/>
      <c r="J149" s="739"/>
      <c r="K149" s="736"/>
      <c r="L149" s="2"/>
      <c r="M149" s="2"/>
      <c r="N149" s="2"/>
      <c r="O149" s="2"/>
      <c r="P149" s="2"/>
      <c r="Q149" s="2"/>
      <c r="R149" s="2"/>
      <c r="S149" s="2"/>
    </row>
    <row r="150" spans="1:19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</row>
    <row r="963" spans="1:19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</row>
    <row r="964" spans="1:19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</row>
    <row r="965" spans="1:19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</row>
    <row r="966" spans="1:19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</row>
    <row r="967" spans="1:19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</row>
    <row r="968" spans="1:19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</row>
    <row r="969" spans="1:1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</row>
    <row r="970" spans="1:19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</row>
    <row r="971" spans="1:19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</row>
    <row r="972" spans="1:19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</row>
    <row r="973" spans="1:19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</row>
    <row r="974" spans="1:19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</row>
    <row r="975" spans="1:19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</row>
    <row r="976" spans="1:19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</row>
    <row r="977" spans="1:19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</row>
    <row r="978" spans="1:19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</row>
    <row r="979" spans="1:1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</row>
    <row r="980" spans="1:19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</row>
    <row r="981" spans="1:19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</row>
    <row r="982" spans="1:19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</row>
    <row r="983" spans="1:19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</row>
    <row r="984" spans="1:19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</row>
    <row r="985" spans="1:19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</row>
    <row r="986" spans="1:19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</row>
    <row r="987" spans="1:19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</row>
    <row r="988" spans="1:19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</row>
    <row r="989" spans="1:1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</row>
    <row r="990" spans="1:19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</row>
    <row r="991" spans="1:19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</row>
    <row r="992" spans="1:19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</row>
    <row r="993" spans="1:19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</row>
    <row r="994" spans="1:19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</row>
    <row r="995" spans="1:19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</row>
    <row r="996" spans="1:19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</row>
    <row r="997" spans="1:19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</row>
    <row r="998" spans="1:19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</row>
    <row r="999" spans="1:1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</row>
    <row r="1000" spans="1:19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</row>
  </sheetData>
  <mergeCells count="32">
    <mergeCell ref="D6:O6"/>
    <mergeCell ref="D5:O5"/>
    <mergeCell ref="D7:O7"/>
    <mergeCell ref="D9:O9"/>
    <mergeCell ref="D10:O10"/>
    <mergeCell ref="D8:L8"/>
    <mergeCell ref="B15:C15"/>
    <mergeCell ref="D12:D13"/>
    <mergeCell ref="D26:N26"/>
    <mergeCell ref="D24:I24"/>
    <mergeCell ref="D34:N34"/>
    <mergeCell ref="B13:C13"/>
    <mergeCell ref="B14:C14"/>
    <mergeCell ref="H149:I149"/>
    <mergeCell ref="H147:I147"/>
    <mergeCell ref="H148:I148"/>
    <mergeCell ref="J149:K149"/>
    <mergeCell ref="J148:K148"/>
    <mergeCell ref="D91:N91"/>
    <mergeCell ref="D119:N119"/>
    <mergeCell ref="D132:N132"/>
    <mergeCell ref="D98:I98"/>
    <mergeCell ref="D112:I112"/>
    <mergeCell ref="D105:N105"/>
    <mergeCell ref="D28:D29"/>
    <mergeCell ref="D44:D45"/>
    <mergeCell ref="D77:D78"/>
    <mergeCell ref="D74:N74"/>
    <mergeCell ref="D58:N58"/>
    <mergeCell ref="D59:N59"/>
    <mergeCell ref="D75:N75"/>
    <mergeCell ref="D42:N4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000"/>
  <sheetViews>
    <sheetView showGridLines="0" workbookViewId="0"/>
  </sheetViews>
  <sheetFormatPr baseColWidth="10" defaultColWidth="15.140625" defaultRowHeight="15" customHeight="1"/>
  <cols>
    <col min="1" max="1" width="11.5703125" customWidth="1"/>
    <col min="2" max="2" width="11.7109375" customWidth="1"/>
    <col min="3" max="3" width="14.7109375" customWidth="1"/>
    <col min="4" max="4" width="10" customWidth="1"/>
    <col min="5" max="15" width="6.5703125" customWidth="1"/>
    <col min="16" max="19" width="8.5703125" customWidth="1"/>
    <col min="20" max="26" width="7.5703125" customWidth="1"/>
  </cols>
  <sheetData>
    <row r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20" ht="15.75" customHeight="1">
      <c r="A3" s="2"/>
      <c r="B3" s="2"/>
      <c r="C3" s="102"/>
      <c r="D3" s="103"/>
      <c r="E3" s="104"/>
      <c r="F3" s="104"/>
      <c r="G3" s="104"/>
      <c r="H3" s="104"/>
      <c r="I3" s="104"/>
      <c r="J3" s="104"/>
      <c r="K3" s="104"/>
      <c r="L3" s="102"/>
      <c r="M3" s="102"/>
      <c r="N3" s="102"/>
      <c r="O3" s="102"/>
      <c r="P3" s="13"/>
      <c r="Q3" s="105"/>
      <c r="R3" s="105"/>
      <c r="S3" s="105"/>
      <c r="T3" s="105"/>
    </row>
    <row r="4" spans="1:20" ht="15.75" customHeight="1">
      <c r="A4" s="2"/>
      <c r="B4" s="2"/>
      <c r="C4" s="106"/>
      <c r="D4" s="806"/>
      <c r="E4" s="736"/>
      <c r="F4" s="736"/>
      <c r="G4" s="736"/>
      <c r="H4" s="736"/>
      <c r="I4" s="736"/>
      <c r="J4" s="736"/>
      <c r="K4" s="736"/>
      <c r="L4" s="736"/>
      <c r="M4" s="106"/>
      <c r="N4" s="106"/>
      <c r="O4" s="106"/>
      <c r="P4" s="13"/>
      <c r="Q4" s="105"/>
      <c r="R4" s="105"/>
      <c r="S4" s="105"/>
      <c r="T4" s="105"/>
    </row>
    <row r="5" spans="1:20" ht="15.75" customHeight="1">
      <c r="A5" s="2"/>
      <c r="B5" s="2"/>
      <c r="C5" s="106"/>
      <c r="D5" s="806"/>
      <c r="E5" s="736"/>
      <c r="F5" s="736"/>
      <c r="G5" s="736"/>
      <c r="H5" s="736"/>
      <c r="I5" s="736"/>
      <c r="J5" s="736"/>
      <c r="K5" s="736"/>
      <c r="L5" s="736"/>
      <c r="M5" s="106"/>
      <c r="N5" s="106"/>
      <c r="O5" s="106"/>
      <c r="P5" s="13"/>
      <c r="Q5" s="105"/>
      <c r="R5" s="105"/>
      <c r="S5" s="105"/>
      <c r="T5" s="105"/>
    </row>
    <row r="6" spans="1:20" ht="15.75" customHeight="1">
      <c r="A6" s="2"/>
      <c r="B6" s="2"/>
      <c r="C6" s="106"/>
      <c r="D6" s="806"/>
      <c r="E6" s="736"/>
      <c r="F6" s="736"/>
      <c r="G6" s="736"/>
      <c r="H6" s="736"/>
      <c r="I6" s="736"/>
      <c r="J6" s="736"/>
      <c r="K6" s="736"/>
      <c r="L6" s="736"/>
      <c r="M6" s="106"/>
      <c r="N6" s="106"/>
      <c r="O6" s="106"/>
      <c r="P6" s="13"/>
      <c r="Q6" s="105"/>
      <c r="R6" s="105"/>
      <c r="S6" s="105"/>
      <c r="T6" s="105"/>
    </row>
    <row r="7" spans="1:20" ht="17.25" customHeight="1">
      <c r="A7" s="2"/>
      <c r="B7" s="2"/>
      <c r="C7" s="81"/>
      <c r="D7" s="104"/>
      <c r="E7" s="104"/>
      <c r="F7" s="104"/>
      <c r="G7" s="104"/>
      <c r="H7" s="104"/>
      <c r="I7" s="104"/>
      <c r="J7" s="104"/>
      <c r="K7" s="104"/>
      <c r="L7" s="81"/>
      <c r="M7" s="120"/>
      <c r="N7" s="120"/>
      <c r="O7" s="120"/>
      <c r="P7" s="13"/>
      <c r="Q7" s="105"/>
      <c r="R7" s="105"/>
      <c r="S7" s="105"/>
      <c r="T7" s="105"/>
    </row>
    <row r="8" spans="1:20" ht="24.75" customHeight="1">
      <c r="A8" s="2"/>
      <c r="B8" s="2"/>
      <c r="C8" s="121"/>
      <c r="D8" s="812"/>
      <c r="E8" s="736"/>
      <c r="F8" s="736"/>
      <c r="G8" s="736"/>
      <c r="H8" s="736"/>
      <c r="I8" s="736"/>
      <c r="J8" s="736"/>
      <c r="K8" s="736"/>
      <c r="L8" s="736"/>
      <c r="M8" s="121"/>
      <c r="N8" s="121"/>
      <c r="O8" s="121"/>
      <c r="P8" s="13"/>
      <c r="Q8" s="105"/>
      <c r="R8" s="105"/>
      <c r="S8" s="105"/>
      <c r="T8" s="105"/>
    </row>
    <row r="9" spans="1:20" ht="25.5" customHeight="1">
      <c r="A9" s="2"/>
      <c r="B9" s="2"/>
      <c r="C9" s="121"/>
      <c r="D9" s="813"/>
      <c r="E9" s="736"/>
      <c r="F9" s="736"/>
      <c r="G9" s="736"/>
      <c r="H9" s="736"/>
      <c r="I9" s="736"/>
      <c r="J9" s="736"/>
      <c r="K9" s="736"/>
      <c r="L9" s="736"/>
      <c r="M9" s="121"/>
      <c r="N9" s="121"/>
      <c r="O9" s="121"/>
      <c r="P9" s="13"/>
      <c r="Q9" s="105"/>
      <c r="R9" s="105"/>
      <c r="S9" s="105"/>
      <c r="T9" s="105"/>
    </row>
    <row r="10" spans="1:20" ht="9.75" customHeight="1">
      <c r="A10" s="2"/>
      <c r="B10" s="2"/>
      <c r="C10" s="126"/>
      <c r="D10" s="126"/>
      <c r="E10" s="126"/>
      <c r="F10" s="126"/>
      <c r="G10" s="126"/>
      <c r="H10" s="126"/>
      <c r="I10" s="126"/>
      <c r="J10" s="126"/>
      <c r="K10" s="126"/>
      <c r="L10" s="13"/>
      <c r="M10" s="13"/>
      <c r="N10" s="13"/>
      <c r="O10" s="13"/>
      <c r="P10" s="13"/>
      <c r="Q10" s="105"/>
      <c r="R10" s="105"/>
      <c r="S10" s="105"/>
      <c r="T10" s="105"/>
    </row>
    <row r="11" spans="1:20" ht="23.25" customHeight="1">
      <c r="A11" s="2"/>
      <c r="B11" s="2"/>
      <c r="C11" s="771" t="s">
        <v>99</v>
      </c>
      <c r="D11" s="729"/>
      <c r="E11" s="729"/>
      <c r="F11" s="729"/>
      <c r="G11" s="729"/>
      <c r="H11" s="729"/>
      <c r="I11" s="729"/>
      <c r="J11" s="729"/>
      <c r="K11" s="729"/>
      <c r="L11" s="729"/>
      <c r="M11" s="729"/>
      <c r="N11" s="729"/>
      <c r="O11" s="130"/>
      <c r="P11" s="13"/>
      <c r="Q11" s="105"/>
      <c r="R11" s="105"/>
      <c r="S11" s="105"/>
      <c r="T11" s="105"/>
    </row>
    <row r="12" spans="1:20" ht="4.5" customHeight="1">
      <c r="A12" s="2"/>
      <c r="B12" s="2"/>
      <c r="C12" s="131"/>
      <c r="D12" s="131"/>
      <c r="E12" s="2"/>
      <c r="F12" s="2"/>
      <c r="G12" s="2"/>
      <c r="H12" s="2"/>
      <c r="I12" s="2"/>
      <c r="J12" s="2"/>
      <c r="K12" s="2"/>
      <c r="L12" s="131"/>
      <c r="M12" s="131"/>
      <c r="N12" s="131"/>
      <c r="O12" s="131"/>
      <c r="P12" s="8"/>
      <c r="Q12" s="8"/>
      <c r="R12" s="8"/>
      <c r="S12" s="8"/>
      <c r="T12" s="8"/>
    </row>
    <row r="13" spans="1:20" ht="26.25" customHeight="1">
      <c r="A13" s="2"/>
      <c r="B13" s="18" t="s">
        <v>0</v>
      </c>
      <c r="C13" s="815" t="s">
        <v>90</v>
      </c>
      <c r="D13" s="816"/>
      <c r="E13" s="135">
        <v>2001</v>
      </c>
      <c r="F13" s="137">
        <v>2002</v>
      </c>
      <c r="G13" s="137">
        <v>2003</v>
      </c>
      <c r="H13" s="137">
        <v>2004</v>
      </c>
      <c r="I13" s="137">
        <v>2005</v>
      </c>
      <c r="J13" s="137">
        <v>2006</v>
      </c>
      <c r="K13" s="137">
        <v>2007</v>
      </c>
      <c r="L13" s="137">
        <v>2008</v>
      </c>
      <c r="M13" s="137">
        <v>2009</v>
      </c>
      <c r="N13" s="139">
        <v>2010</v>
      </c>
      <c r="O13" s="141">
        <v>2011</v>
      </c>
      <c r="P13" s="13"/>
      <c r="Q13" s="13"/>
      <c r="R13" s="13"/>
      <c r="S13" s="13"/>
      <c r="T13" s="8"/>
    </row>
    <row r="14" spans="1:20" ht="16.5" customHeight="1">
      <c r="A14" s="2"/>
      <c r="B14" s="34" t="s">
        <v>7</v>
      </c>
      <c r="C14" s="810" t="s">
        <v>102</v>
      </c>
      <c r="D14" s="811"/>
      <c r="E14" s="36">
        <v>342264</v>
      </c>
      <c r="F14" s="37">
        <v>347844</v>
      </c>
      <c r="G14" s="37">
        <v>353961</v>
      </c>
      <c r="H14" s="37">
        <v>380884</v>
      </c>
      <c r="I14" s="37">
        <v>373917</v>
      </c>
      <c r="J14" s="37">
        <v>380974</v>
      </c>
      <c r="K14" s="37">
        <v>369345</v>
      </c>
      <c r="L14" s="37">
        <v>379186</v>
      </c>
      <c r="M14" s="37">
        <v>382829</v>
      </c>
      <c r="N14" s="37">
        <v>410520</v>
      </c>
      <c r="O14" s="145">
        <v>435732</v>
      </c>
      <c r="P14" s="146"/>
      <c r="Q14" s="146"/>
      <c r="R14" s="146"/>
      <c r="S14" s="146"/>
      <c r="T14" s="8"/>
    </row>
    <row r="15" spans="1:20" ht="16.5" customHeight="1">
      <c r="A15" s="2"/>
      <c r="B15" s="46" t="s">
        <v>8</v>
      </c>
      <c r="C15" s="805" t="s">
        <v>103</v>
      </c>
      <c r="D15" s="790"/>
      <c r="E15" s="50">
        <v>50192</v>
      </c>
      <c r="F15" s="51">
        <v>56057</v>
      </c>
      <c r="G15" s="51">
        <v>61714</v>
      </c>
      <c r="H15" s="51">
        <v>69141</v>
      </c>
      <c r="I15" s="51">
        <v>76840</v>
      </c>
      <c r="J15" s="51">
        <v>86039</v>
      </c>
      <c r="K15" s="51">
        <v>97319</v>
      </c>
      <c r="L15" s="51">
        <v>114232</v>
      </c>
      <c r="M15" s="51">
        <v>135430</v>
      </c>
      <c r="N15" s="51">
        <v>160876</v>
      </c>
      <c r="O15" s="178">
        <v>186835</v>
      </c>
      <c r="P15" s="146"/>
      <c r="Q15" s="146"/>
      <c r="R15" s="146"/>
      <c r="S15" s="146"/>
      <c r="T15" s="8"/>
    </row>
    <row r="16" spans="1:20" ht="16.5" customHeight="1">
      <c r="A16" s="2"/>
      <c r="B16" s="2"/>
      <c r="C16" s="804" t="s">
        <v>119</v>
      </c>
      <c r="D16" s="792"/>
      <c r="E16" s="57">
        <v>948</v>
      </c>
      <c r="F16" s="58">
        <v>1189</v>
      </c>
      <c r="G16" s="58">
        <v>1338</v>
      </c>
      <c r="H16" s="58">
        <v>1288</v>
      </c>
      <c r="I16" s="58">
        <v>1514</v>
      </c>
      <c r="J16" s="58">
        <v>1260</v>
      </c>
      <c r="K16" s="58">
        <v>2821</v>
      </c>
      <c r="L16" s="58">
        <v>3372</v>
      </c>
      <c r="M16" s="58">
        <v>4342</v>
      </c>
      <c r="N16" s="58">
        <v>5047</v>
      </c>
      <c r="O16" s="218">
        <v>5356</v>
      </c>
      <c r="P16" s="146"/>
      <c r="Q16" s="146"/>
      <c r="R16" s="146"/>
      <c r="S16" s="146"/>
      <c r="T16" s="8"/>
    </row>
    <row r="17" spans="1:20" ht="16.5" customHeight="1">
      <c r="A17" s="2"/>
      <c r="B17" s="2"/>
      <c r="C17" s="805" t="s">
        <v>142</v>
      </c>
      <c r="D17" s="790"/>
      <c r="E17" s="50">
        <v>48</v>
      </c>
      <c r="F17" s="51">
        <v>60</v>
      </c>
      <c r="G17" s="51">
        <v>71</v>
      </c>
      <c r="H17" s="51">
        <v>80</v>
      </c>
      <c r="I17" s="51">
        <v>90</v>
      </c>
      <c r="J17" s="51">
        <v>105</v>
      </c>
      <c r="K17" s="51">
        <v>108</v>
      </c>
      <c r="L17" s="51">
        <v>130</v>
      </c>
      <c r="M17" s="51">
        <v>93</v>
      </c>
      <c r="N17" s="51">
        <v>116</v>
      </c>
      <c r="O17" s="178">
        <v>93</v>
      </c>
      <c r="P17" s="146"/>
      <c r="Q17" s="146"/>
      <c r="R17" s="146"/>
      <c r="S17" s="146"/>
      <c r="T17" s="8"/>
    </row>
    <row r="18" spans="1:20" ht="16.5" customHeight="1">
      <c r="A18" s="2"/>
      <c r="B18" s="2"/>
      <c r="C18" s="804" t="s">
        <v>143</v>
      </c>
      <c r="D18" s="792"/>
      <c r="E18" s="57">
        <v>1221</v>
      </c>
      <c r="F18" s="58">
        <v>1583</v>
      </c>
      <c r="G18" s="58">
        <v>1690</v>
      </c>
      <c r="H18" s="58">
        <v>1665</v>
      </c>
      <c r="I18" s="58">
        <v>1918</v>
      </c>
      <c r="J18" s="58">
        <v>1788</v>
      </c>
      <c r="K18" s="58">
        <v>4272</v>
      </c>
      <c r="L18" s="58">
        <v>4791</v>
      </c>
      <c r="M18" s="58">
        <v>6394</v>
      </c>
      <c r="N18" s="58">
        <v>7501</v>
      </c>
      <c r="O18" s="218">
        <v>7938</v>
      </c>
      <c r="P18" s="146"/>
      <c r="Q18" s="146"/>
      <c r="R18" s="146"/>
      <c r="S18" s="146"/>
      <c r="T18" s="8"/>
    </row>
    <row r="19" spans="1:20" ht="16.5" customHeight="1">
      <c r="A19" s="2"/>
      <c r="B19" s="2"/>
      <c r="C19" s="805" t="s">
        <v>145</v>
      </c>
      <c r="D19" s="790"/>
      <c r="E19" s="50">
        <v>109</v>
      </c>
      <c r="F19" s="51">
        <v>122</v>
      </c>
      <c r="G19" s="51">
        <v>159</v>
      </c>
      <c r="H19" s="51">
        <v>123</v>
      </c>
      <c r="I19" s="51">
        <v>140</v>
      </c>
      <c r="J19" s="51">
        <v>110</v>
      </c>
      <c r="K19" s="51">
        <v>207</v>
      </c>
      <c r="L19" s="51">
        <v>238</v>
      </c>
      <c r="M19" s="51">
        <v>328</v>
      </c>
      <c r="N19" s="51">
        <v>418</v>
      </c>
      <c r="O19" s="178">
        <v>439</v>
      </c>
      <c r="P19" s="146"/>
      <c r="Q19" s="146"/>
      <c r="R19" s="146"/>
      <c r="S19" s="146"/>
      <c r="T19" s="8"/>
    </row>
    <row r="20" spans="1:20" ht="16.5" customHeight="1">
      <c r="A20" s="2"/>
      <c r="B20" s="2"/>
      <c r="C20" s="814" t="s">
        <v>146</v>
      </c>
      <c r="D20" s="794"/>
      <c r="E20" s="223">
        <v>2076</v>
      </c>
      <c r="F20" s="225">
        <v>2584</v>
      </c>
      <c r="G20" s="225">
        <v>2623</v>
      </c>
      <c r="H20" s="225">
        <v>2631</v>
      </c>
      <c r="I20" s="225">
        <v>3092</v>
      </c>
      <c r="J20" s="225">
        <v>2428</v>
      </c>
      <c r="K20" s="225">
        <v>6369</v>
      </c>
      <c r="L20" s="225">
        <v>6325</v>
      </c>
      <c r="M20" s="225">
        <v>7902</v>
      </c>
      <c r="N20" s="225">
        <v>9208</v>
      </c>
      <c r="O20" s="227">
        <v>9631</v>
      </c>
      <c r="P20" s="146"/>
      <c r="Q20" s="146"/>
      <c r="R20" s="146"/>
      <c r="S20" s="146"/>
      <c r="T20" s="8"/>
    </row>
    <row r="21" spans="1:20" ht="28.5" customHeight="1">
      <c r="A21" s="2"/>
      <c r="B21" s="2"/>
      <c r="C21" s="778" t="s">
        <v>159</v>
      </c>
      <c r="D21" s="736"/>
      <c r="E21" s="736"/>
      <c r="F21" s="736"/>
      <c r="G21" s="736"/>
      <c r="H21" s="736"/>
      <c r="I21" s="736"/>
      <c r="J21" s="736"/>
      <c r="K21" s="736"/>
      <c r="L21" s="736"/>
      <c r="M21" s="736"/>
      <c r="N21" s="736"/>
      <c r="O21" s="736"/>
      <c r="P21" s="146"/>
      <c r="Q21" s="146"/>
      <c r="R21" s="146"/>
      <c r="S21" s="146"/>
      <c r="T21" s="8"/>
    </row>
    <row r="22" spans="1:20" ht="15.75" customHeight="1">
      <c r="A22" s="2"/>
      <c r="B22" s="2"/>
      <c r="C22" s="231" t="s">
        <v>160</v>
      </c>
      <c r="D22" s="233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8"/>
    </row>
    <row r="23" spans="1:20" ht="24" customHeight="1">
      <c r="A23" s="2"/>
      <c r="B23" s="2"/>
      <c r="C23" s="233"/>
      <c r="D23" s="233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8"/>
    </row>
    <row r="24" spans="1:20" ht="24.75" customHeight="1">
      <c r="A24" s="2"/>
      <c r="B24" s="2"/>
      <c r="C24" s="771" t="s">
        <v>161</v>
      </c>
      <c r="D24" s="729"/>
      <c r="E24" s="729"/>
      <c r="F24" s="729"/>
      <c r="G24" s="729"/>
      <c r="H24" s="729"/>
      <c r="I24" s="729"/>
      <c r="J24" s="729"/>
      <c r="K24" s="729"/>
      <c r="L24" s="729"/>
      <c r="M24" s="729"/>
      <c r="N24" s="729"/>
      <c r="O24" s="130"/>
      <c r="P24" s="146"/>
      <c r="Q24" s="146"/>
      <c r="R24" s="146"/>
      <c r="S24" s="146"/>
      <c r="T24" s="8"/>
    </row>
    <row r="25" spans="1:20" ht="3.75" customHeight="1">
      <c r="A25" s="2"/>
      <c r="B25" s="2"/>
      <c r="C25" s="807"/>
      <c r="D25" s="73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8"/>
    </row>
    <row r="26" spans="1:20" ht="23.25" customHeight="1">
      <c r="A26" s="2"/>
      <c r="B26" s="2"/>
      <c r="C26" s="797" t="s">
        <v>90</v>
      </c>
      <c r="D26" s="801"/>
      <c r="E26" s="239">
        <v>2001</v>
      </c>
      <c r="F26" s="241">
        <v>2002</v>
      </c>
      <c r="G26" s="241">
        <v>2003</v>
      </c>
      <c r="H26" s="241">
        <v>2004</v>
      </c>
      <c r="I26" s="241">
        <v>2005</v>
      </c>
      <c r="J26" s="241">
        <v>2006</v>
      </c>
      <c r="K26" s="241">
        <v>2007</v>
      </c>
      <c r="L26" s="241">
        <v>2008</v>
      </c>
      <c r="M26" s="241">
        <v>2009</v>
      </c>
      <c r="N26" s="241">
        <v>2010</v>
      </c>
      <c r="O26" s="243">
        <v>2011</v>
      </c>
      <c r="P26" s="13"/>
      <c r="Q26" s="13"/>
      <c r="R26" s="13"/>
      <c r="S26" s="13"/>
      <c r="T26" s="8"/>
    </row>
    <row r="27" spans="1:20" ht="17.25" customHeight="1">
      <c r="A27" s="2"/>
      <c r="B27" s="2"/>
      <c r="C27" s="802" t="s">
        <v>163</v>
      </c>
      <c r="D27" s="803"/>
      <c r="E27" s="246">
        <f t="shared" ref="E27:O27" si="0">E15*100/E14</f>
        <v>14.664703269990417</v>
      </c>
      <c r="F27" s="248">
        <f t="shared" si="0"/>
        <v>16.115557548786239</v>
      </c>
      <c r="G27" s="248">
        <f t="shared" si="0"/>
        <v>17.435254166419465</v>
      </c>
      <c r="H27" s="248">
        <f t="shared" si="0"/>
        <v>18.152770922380569</v>
      </c>
      <c r="I27" s="248">
        <f t="shared" si="0"/>
        <v>20.550015110305228</v>
      </c>
      <c r="J27" s="248">
        <f t="shared" si="0"/>
        <v>22.583955860504915</v>
      </c>
      <c r="K27" s="248">
        <f t="shared" si="0"/>
        <v>26.349077420839595</v>
      </c>
      <c r="L27" s="248">
        <f t="shared" si="0"/>
        <v>30.12558480534619</v>
      </c>
      <c r="M27" s="248">
        <f t="shared" si="0"/>
        <v>35.376107870615861</v>
      </c>
      <c r="N27" s="248">
        <f t="shared" si="0"/>
        <v>39.188346487381857</v>
      </c>
      <c r="O27" s="281">
        <f t="shared" si="0"/>
        <v>42.878420680601835</v>
      </c>
      <c r="P27" s="283"/>
      <c r="Q27" s="283"/>
      <c r="R27" s="283"/>
      <c r="S27" s="283"/>
      <c r="T27" s="8"/>
    </row>
    <row r="28" spans="1:20" ht="17.25" customHeight="1">
      <c r="A28" s="2"/>
      <c r="B28" s="2"/>
      <c r="C28" s="789" t="s">
        <v>280</v>
      </c>
      <c r="D28" s="790"/>
      <c r="E28" s="290">
        <f t="shared" ref="E28:O28" si="1">E16*10000/E15</f>
        <v>188.87472107108704</v>
      </c>
      <c r="F28" s="390">
        <f t="shared" si="1"/>
        <v>212.10553543714434</v>
      </c>
      <c r="G28" s="390">
        <f t="shared" si="1"/>
        <v>216.80655928962634</v>
      </c>
      <c r="H28" s="390">
        <f t="shared" si="1"/>
        <v>186.28599528499731</v>
      </c>
      <c r="I28" s="390">
        <f t="shared" si="1"/>
        <v>197.03279541905258</v>
      </c>
      <c r="J28" s="390">
        <f t="shared" si="1"/>
        <v>146.44521670405283</v>
      </c>
      <c r="K28" s="390">
        <f t="shared" si="1"/>
        <v>289.87145367297239</v>
      </c>
      <c r="L28" s="390">
        <f t="shared" si="1"/>
        <v>295.18873870719239</v>
      </c>
      <c r="M28" s="390">
        <f t="shared" si="1"/>
        <v>320.60843240050212</v>
      </c>
      <c r="N28" s="390">
        <f t="shared" si="1"/>
        <v>313.71988363708692</v>
      </c>
      <c r="O28" s="393">
        <f t="shared" si="1"/>
        <v>286.67005646693605</v>
      </c>
      <c r="P28" s="283"/>
      <c r="Q28" s="283"/>
      <c r="R28" s="283"/>
      <c r="S28" s="283"/>
      <c r="T28" s="13"/>
    </row>
    <row r="29" spans="1:20" ht="17.25" customHeight="1">
      <c r="A29" s="2"/>
      <c r="B29" s="2"/>
      <c r="C29" s="791" t="s">
        <v>324</v>
      </c>
      <c r="D29" s="792"/>
      <c r="E29" s="396">
        <f t="shared" ref="E29:O29" si="2">E16*100000/E14</f>
        <v>276.97917397096978</v>
      </c>
      <c r="F29" s="398">
        <f t="shared" si="2"/>
        <v>341.81989627534182</v>
      </c>
      <c r="G29" s="398">
        <f t="shared" si="2"/>
        <v>378.00774661615264</v>
      </c>
      <c r="H29" s="398">
        <f t="shared" si="2"/>
        <v>338.16069984562228</v>
      </c>
      <c r="I29" s="398">
        <f t="shared" si="2"/>
        <v>404.90269230872093</v>
      </c>
      <c r="J29" s="398">
        <f t="shared" si="2"/>
        <v>330.73123100264058</v>
      </c>
      <c r="K29" s="398">
        <f t="shared" si="2"/>
        <v>763.78453749204675</v>
      </c>
      <c r="L29" s="398">
        <f t="shared" si="2"/>
        <v>889.27333815067016</v>
      </c>
      <c r="M29" s="398">
        <f t="shared" si="2"/>
        <v>1134.1878488829216</v>
      </c>
      <c r="N29" s="398">
        <f t="shared" si="2"/>
        <v>1229.416349995128</v>
      </c>
      <c r="O29" s="400">
        <f t="shared" si="2"/>
        <v>1229.1959277721169</v>
      </c>
      <c r="P29" s="283"/>
      <c r="Q29" s="283"/>
      <c r="R29" s="283"/>
      <c r="S29" s="283"/>
      <c r="T29" s="13"/>
    </row>
    <row r="30" spans="1:20" ht="17.25" customHeight="1">
      <c r="A30" s="2"/>
      <c r="B30" s="2"/>
      <c r="C30" s="789" t="s">
        <v>326</v>
      </c>
      <c r="D30" s="790"/>
      <c r="E30" s="290">
        <f t="shared" ref="E30:O30" si="3">E17*10000/E15</f>
        <v>9.5632770162575707</v>
      </c>
      <c r="F30" s="390">
        <f t="shared" si="3"/>
        <v>10.70339119110905</v>
      </c>
      <c r="G30" s="390">
        <f t="shared" si="3"/>
        <v>11.504682892050425</v>
      </c>
      <c r="H30" s="390">
        <f t="shared" si="3"/>
        <v>11.57055871335387</v>
      </c>
      <c r="I30" s="390">
        <f t="shared" si="3"/>
        <v>11.712649661634565</v>
      </c>
      <c r="J30" s="390">
        <f t="shared" si="3"/>
        <v>12.203768058671068</v>
      </c>
      <c r="K30" s="390">
        <f t="shared" si="3"/>
        <v>11.097524635477143</v>
      </c>
      <c r="L30" s="390">
        <f t="shared" si="3"/>
        <v>11.380348763919041</v>
      </c>
      <c r="M30" s="390">
        <f t="shared" si="3"/>
        <v>6.8670161707154991</v>
      </c>
      <c r="N30" s="390">
        <f t="shared" si="3"/>
        <v>7.210522389915214</v>
      </c>
      <c r="O30" s="393">
        <f t="shared" si="3"/>
        <v>4.9776540798030346</v>
      </c>
      <c r="P30" s="283"/>
      <c r="Q30" s="283"/>
      <c r="R30" s="283"/>
      <c r="S30" s="283"/>
      <c r="T30" s="13"/>
    </row>
    <row r="31" spans="1:20" ht="17.25" customHeight="1">
      <c r="A31" s="2"/>
      <c r="B31" s="2"/>
      <c r="C31" s="791" t="s">
        <v>328</v>
      </c>
      <c r="D31" s="792"/>
      <c r="E31" s="396">
        <f t="shared" ref="E31:O31" si="4">E17*100000/E14</f>
        <v>14.02426197321366</v>
      </c>
      <c r="F31" s="398">
        <f t="shared" si="4"/>
        <v>17.249111670748956</v>
      </c>
      <c r="G31" s="398">
        <f t="shared" si="4"/>
        <v>20.058707032695693</v>
      </c>
      <c r="H31" s="398">
        <f t="shared" si="4"/>
        <v>21.003770176746727</v>
      </c>
      <c r="I31" s="398">
        <f t="shared" si="4"/>
        <v>24.069512752830175</v>
      </c>
      <c r="J31" s="398">
        <f t="shared" si="4"/>
        <v>27.560935916886717</v>
      </c>
      <c r="K31" s="398">
        <f t="shared" si="4"/>
        <v>29.240953579986193</v>
      </c>
      <c r="L31" s="398">
        <f t="shared" si="4"/>
        <v>34.283966180185978</v>
      </c>
      <c r="M31" s="398">
        <f t="shared" si="4"/>
        <v>24.292830480449496</v>
      </c>
      <c r="N31" s="398">
        <f t="shared" si="4"/>
        <v>28.256844977102212</v>
      </c>
      <c r="O31" s="400">
        <f t="shared" si="4"/>
        <v>21.343394563630856</v>
      </c>
      <c r="P31" s="283"/>
      <c r="Q31" s="283"/>
      <c r="R31" s="283"/>
      <c r="S31" s="283"/>
      <c r="T31" s="13"/>
    </row>
    <row r="32" spans="1:20" ht="17.25" customHeight="1">
      <c r="A32" s="2"/>
      <c r="B32" s="2"/>
      <c r="C32" s="789" t="s">
        <v>330</v>
      </c>
      <c r="D32" s="790"/>
      <c r="E32" s="290">
        <f t="shared" ref="E32:O32" si="5">E18*10000/E15</f>
        <v>243.26585910105197</v>
      </c>
      <c r="F32" s="390">
        <f t="shared" si="5"/>
        <v>282.39113759209374</v>
      </c>
      <c r="G32" s="390">
        <f t="shared" si="5"/>
        <v>273.84386038824255</v>
      </c>
      <c r="H32" s="390">
        <f t="shared" si="5"/>
        <v>240.81225322167745</v>
      </c>
      <c r="I32" s="390">
        <f t="shared" si="5"/>
        <v>249.60957834461217</v>
      </c>
      <c r="J32" s="390">
        <f t="shared" si="5"/>
        <v>207.81273608479876</v>
      </c>
      <c r="K32" s="390">
        <f t="shared" si="5"/>
        <v>438.9687522477625</v>
      </c>
      <c r="L32" s="390">
        <f t="shared" si="5"/>
        <v>419.40962252258561</v>
      </c>
      <c r="M32" s="390">
        <f t="shared" si="5"/>
        <v>472.12582145757955</v>
      </c>
      <c r="N32" s="390">
        <f t="shared" si="5"/>
        <v>466.25972798925881</v>
      </c>
      <c r="O32" s="393">
        <f t="shared" si="5"/>
        <v>424.86686113415578</v>
      </c>
      <c r="P32" s="283"/>
      <c r="Q32" s="283"/>
      <c r="R32" s="283"/>
      <c r="S32" s="283"/>
      <c r="T32" s="13"/>
    </row>
    <row r="33" spans="1:20" ht="17.25" customHeight="1">
      <c r="A33" s="2"/>
      <c r="B33" s="2"/>
      <c r="C33" s="791" t="s">
        <v>332</v>
      </c>
      <c r="D33" s="792"/>
      <c r="E33" s="396">
        <f t="shared" ref="E33:O33" si="6">E18*100000/E14</f>
        <v>356.74216394362247</v>
      </c>
      <c r="F33" s="398">
        <f t="shared" si="6"/>
        <v>455.08906291325997</v>
      </c>
      <c r="G33" s="398">
        <f t="shared" si="6"/>
        <v>477.45373077824956</v>
      </c>
      <c r="H33" s="398">
        <f t="shared" si="6"/>
        <v>437.14096680354123</v>
      </c>
      <c r="I33" s="398">
        <f t="shared" si="6"/>
        <v>512.94806066586966</v>
      </c>
      <c r="J33" s="398">
        <f t="shared" si="6"/>
        <v>469.32336589898523</v>
      </c>
      <c r="K33" s="398">
        <f t="shared" si="6"/>
        <v>1156.6421638305649</v>
      </c>
      <c r="L33" s="398">
        <f t="shared" si="6"/>
        <v>1263.4960151482385</v>
      </c>
      <c r="M33" s="398">
        <f t="shared" si="6"/>
        <v>1670.197398838646</v>
      </c>
      <c r="N33" s="398">
        <f t="shared" si="6"/>
        <v>1827.1947773555491</v>
      </c>
      <c r="O33" s="400">
        <f t="shared" si="6"/>
        <v>1821.7620004957175</v>
      </c>
      <c r="P33" s="283"/>
      <c r="Q33" s="283"/>
      <c r="R33" s="283"/>
      <c r="S33" s="283"/>
      <c r="T33" s="13"/>
    </row>
    <row r="34" spans="1:20" ht="17.25" customHeight="1">
      <c r="A34" s="2"/>
      <c r="B34" s="2"/>
      <c r="C34" s="789" t="s">
        <v>334</v>
      </c>
      <c r="D34" s="790"/>
      <c r="E34" s="290">
        <f t="shared" ref="E34:O34" si="7">E19*10000/E15</f>
        <v>21.716608224418234</v>
      </c>
      <c r="F34" s="390">
        <f t="shared" si="7"/>
        <v>21.763562088588401</v>
      </c>
      <c r="G34" s="390">
        <f t="shared" si="7"/>
        <v>25.764008166704475</v>
      </c>
      <c r="H34" s="390">
        <f t="shared" si="7"/>
        <v>17.789734021781577</v>
      </c>
      <c r="I34" s="390">
        <f t="shared" si="7"/>
        <v>18.219677251431545</v>
      </c>
      <c r="J34" s="390">
        <f t="shared" si="7"/>
        <v>12.784899870988738</v>
      </c>
      <c r="K34" s="390">
        <f t="shared" si="7"/>
        <v>21.270255551331189</v>
      </c>
      <c r="L34" s="390">
        <f t="shared" si="7"/>
        <v>20.834792352405632</v>
      </c>
      <c r="M34" s="390">
        <f t="shared" si="7"/>
        <v>24.219153806394448</v>
      </c>
      <c r="N34" s="390">
        <f t="shared" si="7"/>
        <v>25.982744474004825</v>
      </c>
      <c r="O34" s="393">
        <f t="shared" si="7"/>
        <v>23.49666818315626</v>
      </c>
      <c r="P34" s="283"/>
      <c r="Q34" s="283"/>
      <c r="R34" s="283"/>
      <c r="S34" s="283"/>
      <c r="T34" s="13"/>
    </row>
    <row r="35" spans="1:20" ht="17.25" customHeight="1">
      <c r="A35" s="2"/>
      <c r="B35" s="2"/>
      <c r="C35" s="791" t="s">
        <v>336</v>
      </c>
      <c r="D35" s="792"/>
      <c r="E35" s="396">
        <f t="shared" ref="E35:O35" si="8">E17*100000/E14</f>
        <v>14.02426197321366</v>
      </c>
      <c r="F35" s="398">
        <f t="shared" si="8"/>
        <v>17.249111670748956</v>
      </c>
      <c r="G35" s="398">
        <f t="shared" si="8"/>
        <v>20.058707032695693</v>
      </c>
      <c r="H35" s="398">
        <f t="shared" si="8"/>
        <v>21.003770176746727</v>
      </c>
      <c r="I35" s="398">
        <f t="shared" si="8"/>
        <v>24.069512752830175</v>
      </c>
      <c r="J35" s="398">
        <f t="shared" si="8"/>
        <v>27.560935916886717</v>
      </c>
      <c r="K35" s="398">
        <f t="shared" si="8"/>
        <v>29.240953579986193</v>
      </c>
      <c r="L35" s="398">
        <f t="shared" si="8"/>
        <v>34.283966180185978</v>
      </c>
      <c r="M35" s="398">
        <f t="shared" si="8"/>
        <v>24.292830480449496</v>
      </c>
      <c r="N35" s="398">
        <f t="shared" si="8"/>
        <v>28.256844977102212</v>
      </c>
      <c r="O35" s="400">
        <f t="shared" si="8"/>
        <v>21.343394563630856</v>
      </c>
      <c r="P35" s="283"/>
      <c r="Q35" s="283"/>
      <c r="R35" s="283"/>
      <c r="S35" s="283"/>
      <c r="T35" s="13"/>
    </row>
    <row r="36" spans="1:20" ht="17.25" customHeight="1">
      <c r="A36" s="2"/>
      <c r="B36" s="2"/>
      <c r="C36" s="793" t="s">
        <v>337</v>
      </c>
      <c r="D36" s="794"/>
      <c r="E36" s="434">
        <f t="shared" ref="E36:O36" si="9">E20/E15</f>
        <v>4.1361173095313994E-2</v>
      </c>
      <c r="F36" s="472">
        <f t="shared" si="9"/>
        <v>4.6095938063042977E-2</v>
      </c>
      <c r="G36" s="472">
        <f t="shared" si="9"/>
        <v>4.2502511585701785E-2</v>
      </c>
      <c r="H36" s="472">
        <f t="shared" si="9"/>
        <v>3.8052674968542546E-2</v>
      </c>
      <c r="I36" s="472">
        <f t="shared" si="9"/>
        <v>4.0239458615304528E-2</v>
      </c>
      <c r="J36" s="472">
        <f t="shared" si="9"/>
        <v>2.8219760806146049E-2</v>
      </c>
      <c r="K36" s="472">
        <f t="shared" si="9"/>
        <v>6.5444568891994376E-2</v>
      </c>
      <c r="L36" s="472">
        <f t="shared" si="9"/>
        <v>5.5369773793683033E-2</v>
      </c>
      <c r="M36" s="472">
        <f t="shared" si="9"/>
        <v>5.8347485786014917E-2</v>
      </c>
      <c r="N36" s="472">
        <f t="shared" si="9"/>
        <v>5.7236629453740771E-2</v>
      </c>
      <c r="O36" s="475">
        <f t="shared" si="9"/>
        <v>5.1548157465143039E-2</v>
      </c>
      <c r="P36" s="283"/>
      <c r="Q36" s="283"/>
      <c r="R36" s="283"/>
      <c r="S36" s="283"/>
      <c r="T36" s="13"/>
    </row>
    <row r="37" spans="1:20" ht="13.5" customHeight="1">
      <c r="A37" s="2"/>
      <c r="B37" s="2"/>
      <c r="C37" s="778" t="s">
        <v>159</v>
      </c>
      <c r="D37" s="736"/>
      <c r="E37" s="736"/>
      <c r="F37" s="736"/>
      <c r="G37" s="736"/>
      <c r="H37" s="736"/>
      <c r="I37" s="736"/>
      <c r="J37" s="736"/>
      <c r="K37" s="736"/>
      <c r="L37" s="736"/>
      <c r="M37" s="736"/>
      <c r="N37" s="736"/>
      <c r="O37" s="229"/>
      <c r="P37" s="13"/>
      <c r="Q37" s="13"/>
      <c r="R37" s="13"/>
      <c r="S37" s="13"/>
      <c r="T37" s="13"/>
    </row>
    <row r="38" spans="1:20" ht="11.25" customHeight="1">
      <c r="A38" s="2"/>
      <c r="B38" s="2"/>
      <c r="C38" s="231" t="s">
        <v>590</v>
      </c>
      <c r="D38" s="8"/>
      <c r="E38" s="8"/>
      <c r="F38" s="8"/>
      <c r="G38" s="8"/>
      <c r="H38" s="8"/>
      <c r="I38" s="8"/>
      <c r="J38" s="8"/>
      <c r="K38" s="2"/>
      <c r="L38" s="2"/>
      <c r="M38" s="2"/>
      <c r="N38" s="2"/>
      <c r="O38" s="2"/>
      <c r="P38" s="2"/>
      <c r="Q38" s="2"/>
      <c r="R38" s="2"/>
      <c r="S38" s="2"/>
    </row>
    <row r="39" spans="1:20" ht="15.75" customHeight="1">
      <c r="A39" s="2"/>
      <c r="B39" s="2"/>
      <c r="C39" s="13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</row>
    <row r="40" spans="1:20" ht="15.75" customHeight="1">
      <c r="A40" s="2"/>
      <c r="B40" s="2"/>
      <c r="C40" s="13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26.25" customHeight="1">
      <c r="A41" s="2"/>
      <c r="B41" s="2"/>
      <c r="C41" s="771" t="s">
        <v>593</v>
      </c>
      <c r="D41" s="729"/>
      <c r="E41" s="729"/>
      <c r="F41" s="729"/>
      <c r="G41" s="729"/>
      <c r="H41" s="729"/>
      <c r="I41" s="729"/>
      <c r="J41" s="729"/>
      <c r="K41" s="729"/>
      <c r="L41" s="729"/>
      <c r="M41" s="729"/>
      <c r="N41" s="729"/>
      <c r="O41" s="477"/>
      <c r="P41" s="460"/>
      <c r="Q41" s="460"/>
      <c r="R41" s="2"/>
      <c r="S41" s="2"/>
    </row>
    <row r="42" spans="1:20" ht="6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</row>
    <row r="43" spans="1:20" ht="41.25" customHeight="1">
      <c r="A43" s="2"/>
      <c r="B43" s="2"/>
      <c r="C43" s="797" t="s">
        <v>90</v>
      </c>
      <c r="D43" s="798"/>
      <c r="E43" s="478" t="s">
        <v>548</v>
      </c>
      <c r="F43" s="492" t="s">
        <v>554</v>
      </c>
      <c r="G43" s="492" t="s">
        <v>561</v>
      </c>
      <c r="H43" s="492" t="s">
        <v>562</v>
      </c>
      <c r="I43" s="492" t="s">
        <v>105</v>
      </c>
      <c r="J43" s="492" t="s">
        <v>563</v>
      </c>
      <c r="K43" s="492" t="s">
        <v>564</v>
      </c>
      <c r="L43" s="492" t="s">
        <v>566</v>
      </c>
      <c r="M43" s="492" t="s">
        <v>567</v>
      </c>
      <c r="N43" s="493" t="s">
        <v>568</v>
      </c>
      <c r="O43" s="481"/>
      <c r="P43" s="481"/>
      <c r="Q43" s="481"/>
      <c r="R43" s="481"/>
      <c r="S43" s="8"/>
    </row>
    <row r="44" spans="1:20" ht="17.25" customHeight="1">
      <c r="A44" s="2"/>
      <c r="B44" s="2"/>
      <c r="C44" s="795" t="s">
        <v>632</v>
      </c>
      <c r="D44" s="796"/>
      <c r="E44" s="536">
        <f t="shared" ref="E44:N44" si="10">(F14-E14)/E14</f>
        <v>1.6303204543860878E-2</v>
      </c>
      <c r="F44" s="538">
        <f t="shared" si="10"/>
        <v>1.758546934832856E-2</v>
      </c>
      <c r="G44" s="538">
        <f t="shared" si="10"/>
        <v>7.6062052033981142E-2</v>
      </c>
      <c r="H44" s="538">
        <f t="shared" si="10"/>
        <v>-1.8291658352674305E-2</v>
      </c>
      <c r="I44" s="538">
        <f t="shared" si="10"/>
        <v>1.8873172388524727E-2</v>
      </c>
      <c r="J44" s="538">
        <f t="shared" si="10"/>
        <v>-3.0524392740711965E-2</v>
      </c>
      <c r="K44" s="538">
        <f t="shared" si="10"/>
        <v>2.6644465201911494E-2</v>
      </c>
      <c r="L44" s="538">
        <f t="shared" si="10"/>
        <v>9.6074222149551934E-3</v>
      </c>
      <c r="M44" s="538">
        <f t="shared" si="10"/>
        <v>7.2332555788615804E-2</v>
      </c>
      <c r="N44" s="556">
        <f t="shared" si="10"/>
        <v>6.1414790996784568E-2</v>
      </c>
      <c r="O44" s="481"/>
      <c r="P44" s="481"/>
      <c r="Q44" s="481"/>
      <c r="R44" s="481"/>
      <c r="S44" s="8"/>
    </row>
    <row r="45" spans="1:20" ht="17.25" customHeight="1">
      <c r="A45" s="2"/>
      <c r="B45" s="2"/>
      <c r="C45" s="789" t="s">
        <v>872</v>
      </c>
      <c r="D45" s="790"/>
      <c r="E45" s="511">
        <f t="shared" ref="E45:N45" si="11">(F27-E27)/E27</f>
        <v>9.8935126888303526E-2</v>
      </c>
      <c r="F45" s="512">
        <f t="shared" si="11"/>
        <v>8.1889603486453452E-2</v>
      </c>
      <c r="G45" s="512">
        <f t="shared" si="11"/>
        <v>4.1153214579633161E-2</v>
      </c>
      <c r="H45" s="512">
        <f t="shared" si="11"/>
        <v>0.13205940835011007</v>
      </c>
      <c r="I45" s="512">
        <f t="shared" si="11"/>
        <v>9.8975146211922993E-2</v>
      </c>
      <c r="J45" s="512">
        <f t="shared" si="11"/>
        <v>0.16671665422970336</v>
      </c>
      <c r="K45" s="512">
        <f t="shared" si="11"/>
        <v>0.14332598155864609</v>
      </c>
      <c r="L45" s="512">
        <f t="shared" si="11"/>
        <v>0.17428783869908132</v>
      </c>
      <c r="M45" s="512">
        <f t="shared" si="11"/>
        <v>0.10776308775145162</v>
      </c>
      <c r="N45" s="514">
        <f t="shared" si="11"/>
        <v>9.4162538713087426E-2</v>
      </c>
      <c r="O45" s="560"/>
      <c r="P45" s="562"/>
      <c r="Q45" s="562"/>
      <c r="R45" s="562"/>
      <c r="S45" s="8"/>
    </row>
    <row r="46" spans="1:20" ht="17.25" customHeight="1">
      <c r="A46" s="2"/>
      <c r="B46" s="2"/>
      <c r="C46" s="791" t="s">
        <v>280</v>
      </c>
      <c r="D46" s="792"/>
      <c r="E46" s="516">
        <f t="shared" ref="E46:N46" si="12">(F28-E28)/E28</f>
        <v>0.12299588973218861</v>
      </c>
      <c r="F46" s="540">
        <f t="shared" si="12"/>
        <v>2.2163607577677311E-2</v>
      </c>
      <c r="G46" s="540">
        <f t="shared" si="12"/>
        <v>-0.14077325014810729</v>
      </c>
      <c r="H46" s="540">
        <f t="shared" si="12"/>
        <v>5.7689790999123837E-2</v>
      </c>
      <c r="I46" s="540">
        <f t="shared" si="12"/>
        <v>-0.2567469979168151</v>
      </c>
      <c r="J46" s="540">
        <f t="shared" si="12"/>
        <v>0.97938492083879913</v>
      </c>
      <c r="K46" s="540">
        <f t="shared" si="12"/>
        <v>1.8343596676542197E-2</v>
      </c>
      <c r="L46" s="540">
        <f t="shared" si="12"/>
        <v>8.6113358540158905E-2</v>
      </c>
      <c r="M46" s="540">
        <f t="shared" si="12"/>
        <v>-2.1485862713710748E-2</v>
      </c>
      <c r="N46" s="546">
        <f t="shared" si="12"/>
        <v>-8.6222864985638858E-2</v>
      </c>
      <c r="O46" s="565"/>
      <c r="P46" s="565"/>
      <c r="Q46" s="565"/>
      <c r="R46" s="565"/>
      <c r="S46" s="8"/>
    </row>
    <row r="47" spans="1:20" ht="17.25" customHeight="1">
      <c r="A47" s="2"/>
      <c r="B47" s="2"/>
      <c r="C47" s="789" t="s">
        <v>324</v>
      </c>
      <c r="D47" s="790"/>
      <c r="E47" s="511">
        <f t="shared" ref="E47:N47" si="13">(F29-E29)/E29</f>
        <v>0.23409963057788596</v>
      </c>
      <c r="F47" s="512">
        <f t="shared" si="13"/>
        <v>0.10586818010049623</v>
      </c>
      <c r="G47" s="512">
        <f t="shared" si="13"/>
        <v>-0.10541330733889162</v>
      </c>
      <c r="H47" s="512">
        <f t="shared" si="13"/>
        <v>0.1973676790164198</v>
      </c>
      <c r="I47" s="512">
        <f t="shared" si="13"/>
        <v>-0.18318342336318127</v>
      </c>
      <c r="J47" s="512">
        <f t="shared" si="13"/>
        <v>1.3093813522737701</v>
      </c>
      <c r="K47" s="512">
        <f t="shared" si="13"/>
        <v>0.16429869223416965</v>
      </c>
      <c r="L47" s="512">
        <f t="shared" si="13"/>
        <v>0.27540970838232348</v>
      </c>
      <c r="M47" s="512">
        <f t="shared" si="13"/>
        <v>8.3961842128707706E-2</v>
      </c>
      <c r="N47" s="514">
        <f t="shared" si="13"/>
        <v>-1.7929013471476032E-4</v>
      </c>
      <c r="O47" s="568"/>
      <c r="P47" s="565"/>
      <c r="Q47" s="565"/>
      <c r="R47" s="565"/>
      <c r="S47" s="8"/>
    </row>
    <row r="48" spans="1:20" ht="17.25" customHeight="1">
      <c r="A48" s="2"/>
      <c r="B48" s="2"/>
      <c r="C48" s="791" t="s">
        <v>913</v>
      </c>
      <c r="D48" s="792"/>
      <c r="E48" s="516">
        <f t="shared" ref="E48:N48" si="14">(F30-E30)/E30</f>
        <v>0.11921793888363638</v>
      </c>
      <c r="F48" s="540">
        <f t="shared" si="14"/>
        <v>7.4863348132784446E-2</v>
      </c>
      <c r="G48" s="540">
        <f t="shared" si="14"/>
        <v>5.7260006139729595E-3</v>
      </c>
      <c r="H48" s="540">
        <f t="shared" si="14"/>
        <v>1.2280387818844371E-2</v>
      </c>
      <c r="I48" s="540">
        <f t="shared" si="14"/>
        <v>4.1930597364761027E-2</v>
      </c>
      <c r="J48" s="540">
        <f t="shared" si="14"/>
        <v>-9.0647693226840131E-2</v>
      </c>
      <c r="K48" s="540">
        <f t="shared" si="14"/>
        <v>2.5485334588738084E-2</v>
      </c>
      <c r="L48" s="540">
        <f t="shared" si="14"/>
        <v>-0.39659000675909778</v>
      </c>
      <c r="M48" s="540">
        <f t="shared" si="14"/>
        <v>5.0022631469050956E-2</v>
      </c>
      <c r="N48" s="546">
        <f t="shared" si="14"/>
        <v>-0.3096680364289715</v>
      </c>
      <c r="O48" s="568"/>
      <c r="P48" s="565"/>
      <c r="Q48" s="565"/>
      <c r="R48" s="565"/>
      <c r="S48" s="8"/>
    </row>
    <row r="49" spans="1:19" ht="17.25" customHeight="1">
      <c r="A49" s="2"/>
      <c r="B49" s="2"/>
      <c r="C49" s="789" t="s">
        <v>920</v>
      </c>
      <c r="D49" s="790"/>
      <c r="E49" s="511">
        <f t="shared" ref="E49:N49" si="15">(F31-E31)/E31</f>
        <v>0.22994790768275428</v>
      </c>
      <c r="F49" s="512">
        <f t="shared" si="15"/>
        <v>0.16288348151350016</v>
      </c>
      <c r="G49" s="512">
        <f t="shared" si="15"/>
        <v>4.7114858525556039E-2</v>
      </c>
      <c r="H49" s="512">
        <f t="shared" si="15"/>
        <v>0.14596153691862099</v>
      </c>
      <c r="I49" s="512">
        <f t="shared" si="15"/>
        <v>0.14505583058161442</v>
      </c>
      <c r="J49" s="512">
        <f t="shared" si="15"/>
        <v>6.0956480874443823E-2</v>
      </c>
      <c r="K49" s="512">
        <f t="shared" si="15"/>
        <v>0.17246402674266567</v>
      </c>
      <c r="L49" s="512">
        <f t="shared" si="15"/>
        <v>-0.29142298318771365</v>
      </c>
      <c r="M49" s="512">
        <f t="shared" si="15"/>
        <v>0.16317631244506051</v>
      </c>
      <c r="N49" s="514">
        <f t="shared" si="15"/>
        <v>-0.24466462618433285</v>
      </c>
      <c r="O49" s="568"/>
      <c r="P49" s="565"/>
      <c r="Q49" s="565"/>
      <c r="R49" s="565"/>
      <c r="S49" s="8"/>
    </row>
    <row r="50" spans="1:19" ht="17.25" customHeight="1">
      <c r="A50" s="2"/>
      <c r="B50" s="2"/>
      <c r="C50" s="791" t="s">
        <v>330</v>
      </c>
      <c r="D50" s="792"/>
      <c r="E50" s="516">
        <f t="shared" ref="E50:N50" si="16">(F32-E32)/E32</f>
        <v>0.1608334134334454</v>
      </c>
      <c r="F50" s="540">
        <f t="shared" si="16"/>
        <v>-3.0267512205703503E-2</v>
      </c>
      <c r="G50" s="540">
        <f t="shared" si="16"/>
        <v>-0.12062204761404723</v>
      </c>
      <c r="H50" s="540">
        <f t="shared" si="16"/>
        <v>3.6531883262752529E-2</v>
      </c>
      <c r="I50" s="540">
        <f t="shared" si="16"/>
        <v>-0.16744887170198453</v>
      </c>
      <c r="J50" s="540">
        <f t="shared" si="16"/>
        <v>1.1123284381792637</v>
      </c>
      <c r="K50" s="540">
        <f t="shared" si="16"/>
        <v>-4.4556997793176255E-2</v>
      </c>
      <c r="L50" s="540">
        <f t="shared" si="16"/>
        <v>0.12569143888002982</v>
      </c>
      <c r="M50" s="540">
        <f t="shared" si="16"/>
        <v>-1.2424852024001846E-2</v>
      </c>
      <c r="N50" s="546">
        <f t="shared" si="16"/>
        <v>-8.8776414453826877E-2</v>
      </c>
      <c r="O50" s="568"/>
      <c r="P50" s="565"/>
      <c r="Q50" s="565"/>
      <c r="R50" s="565"/>
      <c r="S50" s="8"/>
    </row>
    <row r="51" spans="1:19" ht="17.25" customHeight="1">
      <c r="A51" s="2"/>
      <c r="B51" s="2"/>
      <c r="C51" s="789" t="s">
        <v>332</v>
      </c>
      <c r="D51" s="790"/>
      <c r="E51" s="511">
        <f t="shared" ref="E51:N51" si="17">(F33-E33)/E33</f>
        <v>0.2756806144876659</v>
      </c>
      <c r="F51" s="512">
        <f t="shared" si="17"/>
        <v>4.9143496707703363E-2</v>
      </c>
      <c r="G51" s="512">
        <f t="shared" si="17"/>
        <v>-8.4432818042909683E-2</v>
      </c>
      <c r="H51" s="512">
        <f t="shared" si="17"/>
        <v>0.17341567050245707</v>
      </c>
      <c r="I51" s="512">
        <f t="shared" si="17"/>
        <v>-8.5047002049786893E-2</v>
      </c>
      <c r="J51" s="512">
        <f t="shared" si="17"/>
        <v>1.4644887680267653</v>
      </c>
      <c r="K51" s="512">
        <f t="shared" si="17"/>
        <v>9.2382808321456372E-2</v>
      </c>
      <c r="L51" s="512">
        <f t="shared" si="17"/>
        <v>0.32188576680448938</v>
      </c>
      <c r="M51" s="512">
        <f t="shared" si="17"/>
        <v>9.3999295308488454E-2</v>
      </c>
      <c r="N51" s="514">
        <f t="shared" si="17"/>
        <v>-2.973288303556961E-3</v>
      </c>
      <c r="O51" s="568"/>
      <c r="P51" s="565"/>
      <c r="Q51" s="565"/>
      <c r="R51" s="565"/>
      <c r="S51" s="8"/>
    </row>
    <row r="52" spans="1:19" ht="17.25" customHeight="1">
      <c r="A52" s="2"/>
      <c r="B52" s="2"/>
      <c r="C52" s="791" t="s">
        <v>948</v>
      </c>
      <c r="D52" s="792"/>
      <c r="E52" s="516">
        <f t="shared" ref="E52:N52" si="18">(F34-E34)/E34</f>
        <v>2.1621177526871659E-3</v>
      </c>
      <c r="F52" s="540">
        <f t="shared" si="18"/>
        <v>0.1838139391811088</v>
      </c>
      <c r="G52" s="540">
        <f t="shared" si="18"/>
        <v>-0.30951217269168035</v>
      </c>
      <c r="H52" s="540">
        <f t="shared" si="18"/>
        <v>2.4168052716445891E-2</v>
      </c>
      <c r="I52" s="540">
        <f t="shared" si="18"/>
        <v>-0.29829163850944662</v>
      </c>
      <c r="J52" s="540">
        <f t="shared" si="18"/>
        <v>0.66370137943725827</v>
      </c>
      <c r="K52" s="540">
        <f t="shared" si="18"/>
        <v>-2.0472871041660054E-2</v>
      </c>
      <c r="L52" s="540">
        <f t="shared" si="18"/>
        <v>0.16243797378657582</v>
      </c>
      <c r="M52" s="540">
        <f t="shared" si="18"/>
        <v>7.2818013449534535E-2</v>
      </c>
      <c r="N52" s="546">
        <f t="shared" si="18"/>
        <v>-9.5681820422620523E-2</v>
      </c>
      <c r="O52" s="568"/>
      <c r="P52" s="565"/>
      <c r="Q52" s="565"/>
      <c r="R52" s="565"/>
      <c r="S52" s="8"/>
    </row>
    <row r="53" spans="1:19" ht="17.25" customHeight="1">
      <c r="A53" s="2"/>
      <c r="B53" s="2"/>
      <c r="C53" s="793" t="s">
        <v>953</v>
      </c>
      <c r="D53" s="794"/>
      <c r="E53" s="434">
        <f t="shared" ref="E53:N53" si="19">(F35-E35)/E35</f>
        <v>0.22994790768275428</v>
      </c>
      <c r="F53" s="472">
        <f t="shared" si="19"/>
        <v>0.16288348151350016</v>
      </c>
      <c r="G53" s="472">
        <f t="shared" si="19"/>
        <v>4.7114858525556039E-2</v>
      </c>
      <c r="H53" s="472">
        <f t="shared" si="19"/>
        <v>0.14596153691862099</v>
      </c>
      <c r="I53" s="472">
        <f t="shared" si="19"/>
        <v>0.14505583058161442</v>
      </c>
      <c r="J53" s="472">
        <f t="shared" si="19"/>
        <v>6.0956480874443823E-2</v>
      </c>
      <c r="K53" s="472">
        <f t="shared" si="19"/>
        <v>0.17246402674266567</v>
      </c>
      <c r="L53" s="472">
        <f t="shared" si="19"/>
        <v>-0.29142298318771365</v>
      </c>
      <c r="M53" s="472">
        <f t="shared" si="19"/>
        <v>0.16317631244506051</v>
      </c>
      <c r="N53" s="475">
        <f t="shared" si="19"/>
        <v>-0.24466462618433285</v>
      </c>
      <c r="O53" s="568"/>
      <c r="P53" s="565"/>
      <c r="Q53" s="565"/>
      <c r="R53" s="565"/>
      <c r="S53" s="8"/>
    </row>
    <row r="54" spans="1:19" ht="25.5" customHeight="1">
      <c r="A54" s="2"/>
      <c r="B54" s="2"/>
      <c r="C54" s="800" t="s">
        <v>159</v>
      </c>
      <c r="D54" s="736"/>
      <c r="E54" s="736"/>
      <c r="F54" s="736"/>
      <c r="G54" s="736"/>
      <c r="H54" s="736"/>
      <c r="I54" s="736"/>
      <c r="J54" s="736"/>
      <c r="K54" s="736"/>
      <c r="L54" s="736"/>
      <c r="M54" s="736"/>
      <c r="N54" s="579"/>
      <c r="O54" s="579"/>
      <c r="P54" s="13"/>
      <c r="Q54" s="13"/>
      <c r="R54" s="13"/>
      <c r="S54" s="2"/>
    </row>
    <row r="55" spans="1:19" ht="12" customHeight="1">
      <c r="A55" s="2"/>
      <c r="B55" s="2"/>
      <c r="C55" s="231" t="s">
        <v>590</v>
      </c>
      <c r="D55" s="8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</row>
    <row r="56" spans="1:19">
      <c r="A56" s="2"/>
      <c r="B56" s="2"/>
      <c r="C56" s="2"/>
      <c r="D56" s="2"/>
      <c r="E56" s="2"/>
      <c r="F56" s="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19" ht="18" customHeight="1">
      <c r="A57" s="2"/>
      <c r="B57" s="2"/>
      <c r="C57" s="581"/>
      <c r="D57" s="581"/>
      <c r="E57" s="583"/>
      <c r="F57" s="595"/>
      <c r="G57" s="597"/>
      <c r="H57" s="597"/>
      <c r="I57" s="597"/>
      <c r="J57" s="597"/>
      <c r="K57" s="597"/>
      <c r="L57" s="597"/>
      <c r="M57" s="597"/>
      <c r="N57" s="597"/>
      <c r="O57" s="597"/>
      <c r="P57" s="597"/>
      <c r="Q57" s="597"/>
      <c r="R57" s="597"/>
      <c r="S57" s="2"/>
    </row>
    <row r="58" spans="1:19" ht="22.5" customHeight="1">
      <c r="A58" s="2"/>
      <c r="B58" s="2"/>
      <c r="C58" s="799" t="s">
        <v>1004</v>
      </c>
      <c r="D58" s="729"/>
      <c r="E58" s="729"/>
      <c r="F58" s="729"/>
      <c r="G58" s="729"/>
      <c r="H58" s="729"/>
      <c r="I58" s="729"/>
      <c r="J58" s="729"/>
      <c r="K58" s="729"/>
      <c r="L58" s="729"/>
      <c r="M58" s="729"/>
      <c r="N58" s="621"/>
      <c r="O58" s="621"/>
      <c r="P58" s="2"/>
      <c r="Q58" s="2"/>
      <c r="R58" s="2"/>
      <c r="S58" s="2"/>
    </row>
    <row r="59" spans="1:19">
      <c r="A59" s="2"/>
      <c r="B59" s="2"/>
      <c r="C59" s="2"/>
      <c r="D59" s="2"/>
      <c r="E59" s="2"/>
      <c r="F59" s="809"/>
      <c r="G59" s="809"/>
      <c r="H59" s="80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</row>
    <row r="60" spans="1:19">
      <c r="A60" s="2"/>
      <c r="B60" s="2"/>
      <c r="C60" s="2"/>
      <c r="D60" s="2"/>
      <c r="E60" s="2"/>
      <c r="F60" s="736"/>
      <c r="G60" s="736"/>
      <c r="H60" s="736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</row>
    <row r="61" spans="1:19">
      <c r="A61" s="2"/>
      <c r="B61" s="2"/>
      <c r="C61" s="2"/>
      <c r="D61" s="2"/>
      <c r="E61" s="2"/>
      <c r="F61" s="736"/>
      <c r="G61" s="736"/>
      <c r="H61" s="736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</row>
    <row r="62" spans="1:19" ht="15.75" customHeight="1">
      <c r="A62" s="2"/>
      <c r="B62" s="2"/>
      <c r="C62" s="2"/>
      <c r="D62" s="2"/>
      <c r="E62" s="2"/>
      <c r="F62" s="624"/>
      <c r="G62" s="624"/>
      <c r="H62" s="62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</row>
    <row r="63" spans="1:19">
      <c r="A63" s="2"/>
      <c r="B63" s="2"/>
      <c r="C63" s="2"/>
      <c r="D63" s="2"/>
      <c r="E63" s="2"/>
      <c r="F63" s="627"/>
      <c r="G63" s="627"/>
      <c r="H63" s="62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</row>
    <row r="64" spans="1:19">
      <c r="A64" s="2"/>
      <c r="B64" s="2"/>
      <c r="C64" s="2"/>
      <c r="D64" s="2"/>
      <c r="E64" s="2"/>
      <c r="F64" s="627"/>
      <c r="G64" s="627"/>
      <c r="H64" s="627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</row>
    <row r="65" spans="1:19">
      <c r="A65" s="2"/>
      <c r="B65" s="2"/>
      <c r="C65" s="2"/>
      <c r="D65" s="2"/>
      <c r="E65" s="2"/>
      <c r="F65" s="627"/>
      <c r="G65" s="627"/>
      <c r="H65" s="627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</row>
    <row r="66" spans="1:19">
      <c r="A66" s="2"/>
      <c r="B66" s="2"/>
      <c r="C66" s="2"/>
      <c r="D66" s="2"/>
      <c r="E66" s="2"/>
      <c r="F66" s="629"/>
      <c r="G66" s="627"/>
      <c r="H66" s="627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</row>
    <row r="67" spans="1:19">
      <c r="A67" s="2"/>
      <c r="B67" s="2"/>
      <c r="C67" s="2"/>
      <c r="D67" s="2"/>
      <c r="E67" s="2"/>
      <c r="F67" s="631"/>
      <c r="G67" s="631"/>
      <c r="H67" s="63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</row>
    <row r="68" spans="1:19">
      <c r="A68" s="2"/>
      <c r="B68" s="2"/>
      <c r="C68" s="2"/>
      <c r="D68" s="2"/>
      <c r="E68" s="2"/>
      <c r="F68" s="631"/>
      <c r="G68" s="631"/>
      <c r="H68" s="63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</row>
    <row r="69" spans="1:19">
      <c r="A69" s="2"/>
      <c r="B69" s="2"/>
      <c r="C69" s="2"/>
      <c r="D69" s="2"/>
      <c r="E69" s="2"/>
      <c r="F69" s="631"/>
      <c r="G69" s="631"/>
      <c r="H69" s="63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</row>
    <row r="70" spans="1:19">
      <c r="A70" s="2"/>
      <c r="B70" s="2"/>
      <c r="C70" s="2"/>
      <c r="D70" s="2"/>
      <c r="E70" s="2"/>
      <c r="F70" s="631"/>
      <c r="G70" s="631"/>
      <c r="H70" s="63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</row>
    <row r="71" spans="1:19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</row>
    <row r="72" spans="1:19" ht="24" customHeight="1">
      <c r="A72" s="2"/>
      <c r="B72" s="2"/>
      <c r="C72" s="799" t="s">
        <v>1150</v>
      </c>
      <c r="D72" s="729"/>
      <c r="E72" s="729"/>
      <c r="F72" s="729"/>
      <c r="G72" s="729"/>
      <c r="H72" s="729"/>
      <c r="I72" s="729"/>
      <c r="J72" s="729"/>
      <c r="K72" s="729"/>
      <c r="L72" s="729"/>
      <c r="M72" s="729"/>
      <c r="N72" s="621"/>
      <c r="O72" s="621"/>
      <c r="P72" s="2"/>
      <c r="Q72" s="2"/>
      <c r="R72" s="2"/>
      <c r="S72" s="2"/>
    </row>
    <row r="73" spans="1:19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</row>
    <row r="74" spans="1:19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</row>
    <row r="75" spans="1:19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</row>
    <row r="76" spans="1:19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19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</row>
    <row r="78" spans="1:19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</row>
    <row r="79" spans="1:1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</row>
    <row r="80" spans="1:19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</row>
    <row r="81" spans="1:19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</row>
    <row r="82" spans="1:19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</row>
    <row r="83" spans="1:19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</row>
    <row r="84" spans="1:19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</row>
    <row r="85" spans="1:19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</row>
    <row r="86" spans="1:19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</row>
    <row r="87" spans="1:19" ht="21.75" customHeight="1">
      <c r="A87" s="2"/>
      <c r="B87" s="2"/>
      <c r="C87" s="799" t="s">
        <v>1173</v>
      </c>
      <c r="D87" s="729"/>
      <c r="E87" s="729"/>
      <c r="F87" s="729"/>
      <c r="G87" s="729"/>
      <c r="H87" s="729"/>
      <c r="I87" s="729"/>
      <c r="J87" s="729"/>
      <c r="K87" s="729"/>
      <c r="L87" s="729"/>
      <c r="M87" s="729"/>
      <c r="N87" s="621"/>
      <c r="O87" s="621"/>
      <c r="P87" s="2"/>
      <c r="Q87" s="2"/>
      <c r="R87" s="2"/>
      <c r="S87" s="2"/>
    </row>
    <row r="88" spans="1:19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</row>
    <row r="89" spans="1:1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</row>
    <row r="90" spans="1:19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</row>
    <row r="91" spans="1:19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</row>
    <row r="92" spans="1:19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</row>
    <row r="93" spans="1:19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</row>
    <row r="94" spans="1:19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19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</row>
    <row r="96" spans="1:19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 ht="20.25" customHeight="1">
      <c r="A102" s="2"/>
      <c r="B102" s="2"/>
      <c r="C102" s="799" t="s">
        <v>1190</v>
      </c>
      <c r="D102" s="729"/>
      <c r="E102" s="729"/>
      <c r="F102" s="729"/>
      <c r="G102" s="729"/>
      <c r="H102" s="729"/>
      <c r="I102" s="729"/>
      <c r="J102" s="729"/>
      <c r="K102" s="729"/>
      <c r="L102" s="729"/>
      <c r="M102" s="729"/>
      <c r="N102" s="621"/>
      <c r="O102" s="621"/>
      <c r="P102" s="2"/>
      <c r="Q102" s="2"/>
      <c r="R102" s="2"/>
      <c r="S102" s="2"/>
    </row>
    <row r="103" spans="1:19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22.5" customHeight="1">
      <c r="A116" s="2"/>
      <c r="B116" s="2"/>
      <c r="C116" s="808" t="s">
        <v>1200</v>
      </c>
      <c r="D116" s="729"/>
      <c r="E116" s="729"/>
      <c r="F116" s="729"/>
      <c r="G116" s="729"/>
      <c r="H116" s="729"/>
      <c r="I116" s="729"/>
      <c r="J116" s="729"/>
      <c r="K116" s="729"/>
      <c r="L116" s="729"/>
      <c r="M116" s="729"/>
      <c r="N116" s="2"/>
      <c r="O116" s="2"/>
      <c r="P116" s="2"/>
      <c r="Q116" s="2"/>
      <c r="R116" s="2"/>
      <c r="S116" s="2"/>
    </row>
    <row r="117" spans="1:19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2"/>
      <c r="B130" s="2"/>
      <c r="C130" s="2"/>
      <c r="D130" s="405"/>
      <c r="E130" s="405"/>
      <c r="F130" s="405"/>
      <c r="G130" s="405"/>
      <c r="H130" s="405"/>
      <c r="I130" s="405"/>
      <c r="J130" s="405"/>
      <c r="K130" s="405"/>
      <c r="L130" s="2"/>
      <c r="M130" s="2"/>
      <c r="N130" s="2"/>
      <c r="O130" s="2"/>
      <c r="P130" s="2"/>
      <c r="Q130" s="2"/>
      <c r="R130" s="2"/>
      <c r="S130" s="2"/>
    </row>
    <row r="131" spans="1:19" ht="16.5" customHeight="1">
      <c r="A131" s="2"/>
      <c r="B131" s="2"/>
      <c r="C131" s="2"/>
      <c r="D131" s="18"/>
      <c r="E131" s="18"/>
      <c r="F131" s="18"/>
      <c r="G131" s="18" t="s">
        <v>0</v>
      </c>
      <c r="H131" s="18"/>
      <c r="I131" s="18"/>
      <c r="J131" s="18"/>
      <c r="K131" s="18"/>
      <c r="L131" s="18"/>
      <c r="M131" s="18"/>
      <c r="N131" s="2"/>
      <c r="O131" s="2"/>
      <c r="P131" s="2"/>
      <c r="Q131" s="2"/>
      <c r="R131" s="2"/>
      <c r="S131" s="2"/>
    </row>
    <row r="132" spans="1:19" ht="18.75" customHeight="1">
      <c r="A132" s="2"/>
      <c r="B132" s="2"/>
      <c r="C132" s="2"/>
      <c r="D132" s="34"/>
      <c r="E132" s="34"/>
      <c r="F132" s="34"/>
      <c r="G132" s="34" t="s">
        <v>7</v>
      </c>
      <c r="H132" s="34"/>
      <c r="I132" s="34"/>
      <c r="J132" s="34"/>
      <c r="K132" s="34"/>
      <c r="L132" s="34"/>
      <c r="M132" s="34"/>
      <c r="N132" s="2"/>
      <c r="O132" s="2"/>
      <c r="P132" s="2"/>
      <c r="Q132" s="2"/>
      <c r="R132" s="2"/>
      <c r="S132" s="2"/>
    </row>
    <row r="133" spans="1:19" ht="16.5" customHeight="1">
      <c r="A133" s="2"/>
      <c r="B133" s="2"/>
      <c r="C133" s="2"/>
      <c r="D133" s="46"/>
      <c r="E133" s="46"/>
      <c r="F133" s="46"/>
      <c r="G133" s="46" t="s">
        <v>8</v>
      </c>
      <c r="H133" s="46"/>
      <c r="I133" s="46"/>
      <c r="J133" s="46"/>
      <c r="K133" s="46"/>
      <c r="L133" s="46"/>
      <c r="M133" s="46"/>
      <c r="N133" s="2"/>
      <c r="O133" s="2"/>
      <c r="P133" s="2"/>
      <c r="Q133" s="2"/>
      <c r="R133" s="2"/>
      <c r="S133" s="2"/>
    </row>
    <row r="134" spans="1:19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</row>
    <row r="963" spans="1:19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</row>
    <row r="964" spans="1:19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</row>
    <row r="965" spans="1:19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</row>
    <row r="966" spans="1:19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</row>
    <row r="967" spans="1:19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</row>
    <row r="968" spans="1:19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</row>
    <row r="969" spans="1:1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</row>
    <row r="970" spans="1:19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</row>
    <row r="971" spans="1:19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</row>
    <row r="972" spans="1:19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</row>
    <row r="973" spans="1:19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</row>
    <row r="974" spans="1:19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</row>
    <row r="975" spans="1:19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</row>
    <row r="976" spans="1:19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</row>
    <row r="977" spans="1:19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</row>
    <row r="978" spans="1:19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</row>
    <row r="979" spans="1:1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</row>
    <row r="980" spans="1:19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</row>
    <row r="981" spans="1:19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</row>
    <row r="982" spans="1:19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</row>
    <row r="983" spans="1:19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</row>
    <row r="984" spans="1:19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</row>
    <row r="985" spans="1:19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</row>
    <row r="986" spans="1:19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</row>
    <row r="987" spans="1:19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</row>
    <row r="988" spans="1:19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</row>
    <row r="989" spans="1:1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</row>
    <row r="990" spans="1:19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</row>
    <row r="991" spans="1:19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</row>
    <row r="992" spans="1:19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</row>
    <row r="993" spans="1:19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</row>
    <row r="994" spans="1:19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</row>
    <row r="995" spans="1:19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</row>
    <row r="996" spans="1:19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</row>
    <row r="997" spans="1:19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</row>
    <row r="998" spans="1:19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</row>
    <row r="999" spans="1:1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</row>
    <row r="1000" spans="1:19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</row>
  </sheetData>
  <mergeCells count="50">
    <mergeCell ref="C72:M72"/>
    <mergeCell ref="C116:M116"/>
    <mergeCell ref="C102:M102"/>
    <mergeCell ref="C87:M87"/>
    <mergeCell ref="H59:H61"/>
    <mergeCell ref="F59:F61"/>
    <mergeCell ref="G59:G61"/>
    <mergeCell ref="D4:L4"/>
    <mergeCell ref="D5:L5"/>
    <mergeCell ref="D6:L6"/>
    <mergeCell ref="C21:O21"/>
    <mergeCell ref="C24:N24"/>
    <mergeCell ref="C14:D14"/>
    <mergeCell ref="C15:D15"/>
    <mergeCell ref="D8:L8"/>
    <mergeCell ref="D9:L9"/>
    <mergeCell ref="C19:D19"/>
    <mergeCell ref="C18:D18"/>
    <mergeCell ref="C20:D20"/>
    <mergeCell ref="C11:N11"/>
    <mergeCell ref="C13:D13"/>
    <mergeCell ref="C16:D16"/>
    <mergeCell ref="C17:D17"/>
    <mergeCell ref="C28:D28"/>
    <mergeCell ref="C29:D29"/>
    <mergeCell ref="C30:D30"/>
    <mergeCell ref="C25:D25"/>
    <mergeCell ref="C58:M58"/>
    <mergeCell ref="C54:M54"/>
    <mergeCell ref="C26:D26"/>
    <mergeCell ref="C27:D27"/>
    <mergeCell ref="C31:D31"/>
    <mergeCell ref="C32:D32"/>
    <mergeCell ref="C34:D34"/>
    <mergeCell ref="C33:D33"/>
    <mergeCell ref="C36:D36"/>
    <mergeCell ref="C35:D35"/>
    <mergeCell ref="C48:D48"/>
    <mergeCell ref="C47:D47"/>
    <mergeCell ref="C46:D46"/>
    <mergeCell ref="C41:N41"/>
    <mergeCell ref="C37:N37"/>
    <mergeCell ref="C44:D44"/>
    <mergeCell ref="C43:D43"/>
    <mergeCell ref="C45:D45"/>
    <mergeCell ref="C51:D51"/>
    <mergeCell ref="C50:D50"/>
    <mergeCell ref="C53:D53"/>
    <mergeCell ref="C52:D52"/>
    <mergeCell ref="C49:D4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pane ySplit="12" topLeftCell="A13" activePane="bottomLeft" state="frozen"/>
      <selection pane="bottomLeft" activeCell="B14" sqref="B14"/>
    </sheetView>
  </sheetViews>
  <sheetFormatPr baseColWidth="10" defaultColWidth="15.140625" defaultRowHeight="15" customHeight="1"/>
  <cols>
    <col min="1" max="1" width="11" customWidth="1"/>
    <col min="2" max="2" width="16.140625" customWidth="1"/>
    <col min="3" max="3" width="4.42578125" customWidth="1"/>
    <col min="4" max="4" width="21.7109375" customWidth="1"/>
    <col min="5" max="7" width="4.5703125" customWidth="1"/>
    <col min="8" max="8" width="5.140625" customWidth="1"/>
    <col min="9" max="16" width="4.5703125" customWidth="1"/>
    <col min="17" max="17" width="5.28515625" customWidth="1"/>
    <col min="18" max="18" width="5" customWidth="1"/>
    <col min="19" max="19" width="4.42578125" customWidth="1"/>
    <col min="20" max="20" width="14.5703125" customWidth="1"/>
    <col min="21" max="26" width="7.5703125" customWidth="1"/>
  </cols>
  <sheetData>
    <row r="1" spans="1:26" ht="15.75" customHeight="1">
      <c r="A1" s="2"/>
      <c r="B1" s="2"/>
      <c r="C1" s="2"/>
      <c r="D1" s="2"/>
      <c r="E1" s="80"/>
      <c r="F1" s="81"/>
      <c r="G1" s="81"/>
      <c r="H1" s="81"/>
      <c r="I1" s="81"/>
      <c r="J1" s="81"/>
      <c r="K1" s="81"/>
      <c r="L1" s="81"/>
      <c r="M1" s="81"/>
      <c r="N1" s="81"/>
      <c r="O1" s="81"/>
      <c r="P1" s="2"/>
      <c r="Q1" s="2"/>
      <c r="R1" s="2"/>
      <c r="S1" s="2"/>
      <c r="T1" s="2"/>
    </row>
    <row r="2" spans="1:26" ht="15.75" customHeight="1">
      <c r="A2" s="2"/>
      <c r="B2" s="2"/>
      <c r="C2" s="2"/>
      <c r="D2" s="2"/>
      <c r="E2" s="819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2"/>
      <c r="Q2" s="2"/>
      <c r="R2" s="2"/>
      <c r="S2" s="2"/>
      <c r="T2" s="2"/>
    </row>
    <row r="3" spans="1:26" ht="16.5" customHeight="1">
      <c r="A3" s="2"/>
      <c r="B3" s="2"/>
      <c r="C3" s="2"/>
      <c r="D3" s="2"/>
      <c r="E3" s="819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2"/>
      <c r="Q3" s="2"/>
      <c r="R3" s="2"/>
      <c r="S3" s="2"/>
      <c r="T3" s="2"/>
    </row>
    <row r="4" spans="1:26" ht="15.75" customHeight="1">
      <c r="A4" s="2"/>
      <c r="B4" s="2"/>
      <c r="C4" s="2"/>
      <c r="D4" s="2"/>
      <c r="E4" s="819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2"/>
      <c r="Q4" s="2"/>
      <c r="R4" s="2"/>
      <c r="S4" s="2"/>
      <c r="T4" s="2"/>
    </row>
    <row r="5" spans="1:26" ht="6" customHeight="1">
      <c r="A5" s="2"/>
      <c r="B5" s="2"/>
      <c r="C5" s="2"/>
      <c r="D5" s="2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2"/>
      <c r="Q5" s="2"/>
      <c r="R5" s="2"/>
      <c r="S5" s="2"/>
      <c r="T5" s="2"/>
    </row>
    <row r="6" spans="1:26" ht="18.75" customHeight="1">
      <c r="A6" s="2"/>
      <c r="B6" s="2"/>
      <c r="C6" s="2"/>
      <c r="D6" s="2"/>
      <c r="E6" s="818"/>
      <c r="F6" s="736"/>
      <c r="G6" s="736"/>
      <c r="H6" s="736"/>
      <c r="I6" s="736"/>
      <c r="J6" s="736"/>
      <c r="K6" s="736"/>
      <c r="L6" s="736"/>
      <c r="M6" s="736"/>
      <c r="N6" s="736"/>
      <c r="O6" s="736"/>
      <c r="P6" s="2"/>
      <c r="Q6" s="2"/>
      <c r="R6" s="2"/>
      <c r="S6" s="2"/>
      <c r="T6" s="2"/>
    </row>
    <row r="7" spans="1:26" ht="18.75" customHeight="1">
      <c r="A7" s="2"/>
      <c r="B7" s="2"/>
      <c r="C7" s="2"/>
      <c r="D7" s="2"/>
      <c r="E7" s="818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2"/>
      <c r="Q7" s="2"/>
      <c r="R7" s="2"/>
      <c r="S7" s="2"/>
      <c r="T7" s="2"/>
    </row>
    <row r="8" spans="1:26" ht="15.75" customHeight="1">
      <c r="A8" s="2"/>
      <c r="B8" s="2"/>
      <c r="C8" s="2"/>
      <c r="D8" s="2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2"/>
      <c r="Q8" s="2"/>
      <c r="R8" s="2"/>
      <c r="S8" s="2"/>
      <c r="T8" s="2"/>
    </row>
    <row r="9" spans="1:26" ht="15" customHeight="1">
      <c r="A9" s="2"/>
      <c r="B9" s="2"/>
      <c r="C9" s="2"/>
      <c r="D9" s="8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2"/>
      <c r="Q9" s="2"/>
      <c r="R9" s="2"/>
      <c r="S9" s="2"/>
      <c r="T9" s="2"/>
    </row>
    <row r="10" spans="1:26" ht="11.25" customHeight="1">
      <c r="A10" s="2"/>
      <c r="B10" s="2"/>
      <c r="C10" s="2"/>
      <c r="D10" s="8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2"/>
      <c r="Q10" s="2"/>
      <c r="R10" s="2"/>
      <c r="S10" s="2"/>
      <c r="T10" s="2"/>
    </row>
    <row r="11" spans="1:26" ht="15.75" customHeight="1">
      <c r="A11" s="2"/>
      <c r="B11" s="2"/>
      <c r="C11" s="2"/>
      <c r="D11" s="2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2"/>
      <c r="Q11" s="2"/>
      <c r="R11" s="2"/>
      <c r="S11" s="2"/>
      <c r="T11" s="2"/>
    </row>
    <row r="12" spans="1:26" ht="82.5" customHeight="1">
      <c r="A12" s="2"/>
      <c r="B12" s="2"/>
      <c r="C12" s="820" t="s">
        <v>75</v>
      </c>
      <c r="D12" s="821"/>
      <c r="E12" s="95" t="s">
        <v>78</v>
      </c>
      <c r="F12" s="97" t="s">
        <v>79</v>
      </c>
      <c r="G12" s="97" t="s">
        <v>80</v>
      </c>
      <c r="H12" s="97" t="s">
        <v>81</v>
      </c>
      <c r="I12" s="97" t="s">
        <v>82</v>
      </c>
      <c r="J12" s="97" t="s">
        <v>83</v>
      </c>
      <c r="K12" s="97" t="s">
        <v>84</v>
      </c>
      <c r="L12" s="97" t="s">
        <v>85</v>
      </c>
      <c r="M12" s="97" t="s">
        <v>86</v>
      </c>
      <c r="N12" s="97" t="s">
        <v>87</v>
      </c>
      <c r="O12" s="97" t="s">
        <v>88</v>
      </c>
      <c r="P12" s="97" t="s">
        <v>55</v>
      </c>
      <c r="Q12" s="98" t="s">
        <v>71</v>
      </c>
      <c r="R12" s="2"/>
      <c r="S12" s="2"/>
      <c r="T12" s="2"/>
    </row>
    <row r="13" spans="1:26" ht="15" customHeight="1">
      <c r="A13" s="99"/>
      <c r="B13" s="99"/>
      <c r="C13" s="100">
        <v>1</v>
      </c>
      <c r="D13" s="101" t="s">
        <v>89</v>
      </c>
      <c r="E13" s="111">
        <v>4</v>
      </c>
      <c r="F13" s="113">
        <v>51</v>
      </c>
      <c r="G13" s="113">
        <v>7</v>
      </c>
      <c r="H13" s="113">
        <v>211</v>
      </c>
      <c r="I13" s="113">
        <v>29</v>
      </c>
      <c r="J13" s="113">
        <v>2</v>
      </c>
      <c r="K13" s="113">
        <v>11</v>
      </c>
      <c r="L13" s="113">
        <v>0</v>
      </c>
      <c r="M13" s="113">
        <v>0</v>
      </c>
      <c r="N13" s="113">
        <v>17</v>
      </c>
      <c r="O13" s="113">
        <v>10</v>
      </c>
      <c r="P13" s="115">
        <v>3</v>
      </c>
      <c r="Q13" s="116">
        <v>345</v>
      </c>
      <c r="R13" s="99"/>
      <c r="S13" s="99"/>
      <c r="T13" s="99"/>
      <c r="U13" s="99"/>
      <c r="V13" s="99"/>
      <c r="W13" s="99"/>
      <c r="X13" s="99"/>
      <c r="Y13" s="99"/>
      <c r="Z13" s="99"/>
    </row>
    <row r="14" spans="1:26" ht="15" customHeight="1">
      <c r="A14" s="99"/>
      <c r="B14" s="18" t="s">
        <v>0</v>
      </c>
      <c r="C14" s="117">
        <v>2</v>
      </c>
      <c r="D14" s="118" t="s">
        <v>95</v>
      </c>
      <c r="E14" s="119">
        <v>2</v>
      </c>
      <c r="F14" s="156">
        <v>53</v>
      </c>
      <c r="G14" s="156">
        <v>4</v>
      </c>
      <c r="H14" s="156">
        <v>123</v>
      </c>
      <c r="I14" s="156">
        <v>25</v>
      </c>
      <c r="J14" s="156">
        <v>5</v>
      </c>
      <c r="K14" s="156">
        <v>21</v>
      </c>
      <c r="L14" s="156">
        <v>0</v>
      </c>
      <c r="M14" s="156">
        <v>0</v>
      </c>
      <c r="N14" s="156">
        <v>20</v>
      </c>
      <c r="O14" s="156">
        <v>29</v>
      </c>
      <c r="P14" s="167">
        <v>0</v>
      </c>
      <c r="Q14" s="168">
        <v>282</v>
      </c>
      <c r="R14" s="99"/>
      <c r="S14" s="99"/>
      <c r="T14" s="99"/>
      <c r="U14" s="99"/>
      <c r="V14" s="99"/>
      <c r="W14" s="99"/>
      <c r="X14" s="99"/>
      <c r="Y14" s="99"/>
      <c r="Z14" s="99"/>
    </row>
    <row r="15" spans="1:26" ht="15" customHeight="1">
      <c r="A15" s="99"/>
      <c r="B15" s="34" t="s">
        <v>7</v>
      </c>
      <c r="C15" s="169">
        <v>3</v>
      </c>
      <c r="D15" s="183" t="s">
        <v>116</v>
      </c>
      <c r="E15" s="184">
        <v>4</v>
      </c>
      <c r="F15" s="185">
        <v>37</v>
      </c>
      <c r="G15" s="185">
        <v>12</v>
      </c>
      <c r="H15" s="185">
        <v>133</v>
      </c>
      <c r="I15" s="185">
        <v>38</v>
      </c>
      <c r="J15" s="185">
        <v>4</v>
      </c>
      <c r="K15" s="185">
        <v>10</v>
      </c>
      <c r="L15" s="185">
        <v>1</v>
      </c>
      <c r="M15" s="185">
        <v>0</v>
      </c>
      <c r="N15" s="185">
        <v>18</v>
      </c>
      <c r="O15" s="185">
        <v>12</v>
      </c>
      <c r="P15" s="187">
        <v>6</v>
      </c>
      <c r="Q15" s="189">
        <v>275</v>
      </c>
      <c r="R15" s="99"/>
      <c r="S15" s="99"/>
      <c r="T15" s="99"/>
      <c r="U15" s="99"/>
      <c r="V15" s="99"/>
      <c r="W15" s="99"/>
      <c r="X15" s="99"/>
      <c r="Y15" s="99"/>
      <c r="Z15" s="99"/>
    </row>
    <row r="16" spans="1:26" ht="15" customHeight="1">
      <c r="A16" s="99"/>
      <c r="B16" s="191" t="s">
        <v>8</v>
      </c>
      <c r="C16" s="117">
        <v>4</v>
      </c>
      <c r="D16" s="118" t="s">
        <v>123</v>
      </c>
      <c r="E16" s="119">
        <v>4</v>
      </c>
      <c r="F16" s="156">
        <v>42</v>
      </c>
      <c r="G16" s="156">
        <v>8</v>
      </c>
      <c r="H16" s="156">
        <v>88</v>
      </c>
      <c r="I16" s="156">
        <v>34</v>
      </c>
      <c r="J16" s="156">
        <v>4</v>
      </c>
      <c r="K16" s="156">
        <v>15</v>
      </c>
      <c r="L16" s="156">
        <v>3</v>
      </c>
      <c r="M16" s="156">
        <v>0</v>
      </c>
      <c r="N16" s="156">
        <v>17</v>
      </c>
      <c r="O16" s="156">
        <v>18</v>
      </c>
      <c r="P16" s="167">
        <v>1</v>
      </c>
      <c r="Q16" s="168">
        <v>234</v>
      </c>
      <c r="R16" s="99"/>
      <c r="S16" s="99"/>
      <c r="T16" s="99"/>
      <c r="U16" s="99"/>
      <c r="V16" s="99"/>
      <c r="W16" s="99"/>
      <c r="X16" s="99"/>
      <c r="Y16" s="99"/>
      <c r="Z16" s="99"/>
    </row>
    <row r="17" spans="1:26" ht="15" customHeight="1">
      <c r="A17" s="99"/>
      <c r="B17" s="99"/>
      <c r="C17" s="169">
        <v>5</v>
      </c>
      <c r="D17" s="183" t="s">
        <v>124</v>
      </c>
      <c r="E17" s="184">
        <v>2</v>
      </c>
      <c r="F17" s="185">
        <v>24</v>
      </c>
      <c r="G17" s="185">
        <v>13</v>
      </c>
      <c r="H17" s="185">
        <v>99</v>
      </c>
      <c r="I17" s="185">
        <v>15</v>
      </c>
      <c r="J17" s="185">
        <v>1</v>
      </c>
      <c r="K17" s="185">
        <v>7</v>
      </c>
      <c r="L17" s="185">
        <v>0</v>
      </c>
      <c r="M17" s="185">
        <v>0</v>
      </c>
      <c r="N17" s="185">
        <v>16</v>
      </c>
      <c r="O17" s="185">
        <v>18</v>
      </c>
      <c r="P17" s="187">
        <v>5</v>
      </c>
      <c r="Q17" s="189">
        <v>200</v>
      </c>
      <c r="R17" s="99"/>
      <c r="S17" s="99"/>
      <c r="T17" s="99"/>
      <c r="U17" s="99"/>
      <c r="V17" s="99"/>
      <c r="W17" s="99"/>
      <c r="X17" s="99"/>
      <c r="Y17" s="99"/>
      <c r="Z17" s="99"/>
    </row>
    <row r="18" spans="1:26" ht="15" customHeight="1">
      <c r="A18" s="99"/>
      <c r="B18" s="99"/>
      <c r="C18" s="117">
        <v>6</v>
      </c>
      <c r="D18" s="118" t="s">
        <v>125</v>
      </c>
      <c r="E18" s="119">
        <v>1</v>
      </c>
      <c r="F18" s="156">
        <v>35</v>
      </c>
      <c r="G18" s="156">
        <v>4</v>
      </c>
      <c r="H18" s="156">
        <v>100</v>
      </c>
      <c r="I18" s="156">
        <v>16</v>
      </c>
      <c r="J18" s="156">
        <v>1</v>
      </c>
      <c r="K18" s="156">
        <v>12</v>
      </c>
      <c r="L18" s="156">
        <v>0</v>
      </c>
      <c r="M18" s="156">
        <v>0</v>
      </c>
      <c r="N18" s="156">
        <v>9</v>
      </c>
      <c r="O18" s="156">
        <v>11</v>
      </c>
      <c r="P18" s="167">
        <v>0</v>
      </c>
      <c r="Q18" s="168">
        <v>189</v>
      </c>
      <c r="R18" s="99"/>
      <c r="S18" s="99"/>
      <c r="T18" s="99"/>
      <c r="U18" s="99"/>
      <c r="V18" s="99"/>
      <c r="W18" s="99"/>
      <c r="X18" s="99"/>
      <c r="Y18" s="99"/>
      <c r="Z18" s="99"/>
    </row>
    <row r="19" spans="1:26" ht="15" customHeight="1">
      <c r="A19" s="99"/>
      <c r="B19" s="99"/>
      <c r="C19" s="169">
        <v>7</v>
      </c>
      <c r="D19" s="183" t="s">
        <v>126</v>
      </c>
      <c r="E19" s="184">
        <v>2</v>
      </c>
      <c r="F19" s="185">
        <v>25</v>
      </c>
      <c r="G19" s="185">
        <v>4</v>
      </c>
      <c r="H19" s="185">
        <v>86</v>
      </c>
      <c r="I19" s="185">
        <v>22</v>
      </c>
      <c r="J19" s="185">
        <v>3</v>
      </c>
      <c r="K19" s="185">
        <v>19</v>
      </c>
      <c r="L19" s="185">
        <v>0</v>
      </c>
      <c r="M19" s="185">
        <v>0</v>
      </c>
      <c r="N19" s="185">
        <v>11</v>
      </c>
      <c r="O19" s="185">
        <v>7</v>
      </c>
      <c r="P19" s="187">
        <v>1</v>
      </c>
      <c r="Q19" s="189">
        <v>180</v>
      </c>
      <c r="R19" s="99"/>
      <c r="S19" s="99"/>
      <c r="T19" s="99"/>
      <c r="U19" s="99"/>
      <c r="V19" s="99"/>
      <c r="W19" s="99"/>
      <c r="X19" s="99"/>
      <c r="Y19" s="99"/>
      <c r="Z19" s="99"/>
    </row>
    <row r="20" spans="1:26" ht="15" customHeight="1">
      <c r="A20" s="99"/>
      <c r="B20" s="99"/>
      <c r="C20" s="117">
        <v>8</v>
      </c>
      <c r="D20" s="118" t="s">
        <v>127</v>
      </c>
      <c r="E20" s="119">
        <v>1</v>
      </c>
      <c r="F20" s="156">
        <v>30</v>
      </c>
      <c r="G20" s="156">
        <v>3</v>
      </c>
      <c r="H20" s="156">
        <v>78</v>
      </c>
      <c r="I20" s="156">
        <v>20</v>
      </c>
      <c r="J20" s="156">
        <v>1</v>
      </c>
      <c r="K20" s="156">
        <v>6</v>
      </c>
      <c r="L20" s="156">
        <v>0</v>
      </c>
      <c r="M20" s="156">
        <v>0</v>
      </c>
      <c r="N20" s="156">
        <v>17</v>
      </c>
      <c r="O20" s="156">
        <v>14</v>
      </c>
      <c r="P20" s="167">
        <v>5</v>
      </c>
      <c r="Q20" s="168">
        <v>175</v>
      </c>
      <c r="R20" s="99"/>
      <c r="S20" s="99"/>
      <c r="T20" s="99"/>
      <c r="U20" s="99"/>
      <c r="V20" s="99"/>
      <c r="W20" s="99"/>
      <c r="X20" s="99"/>
      <c r="Y20" s="99"/>
      <c r="Z20" s="99"/>
    </row>
    <row r="21" spans="1:26" ht="15" customHeight="1">
      <c r="A21" s="99"/>
      <c r="B21" s="99"/>
      <c r="C21" s="169">
        <v>9</v>
      </c>
      <c r="D21" s="183" t="s">
        <v>128</v>
      </c>
      <c r="E21" s="184">
        <v>0</v>
      </c>
      <c r="F21" s="185">
        <v>29</v>
      </c>
      <c r="G21" s="185">
        <v>5</v>
      </c>
      <c r="H21" s="185">
        <v>70</v>
      </c>
      <c r="I21" s="185">
        <v>18</v>
      </c>
      <c r="J21" s="185">
        <v>2</v>
      </c>
      <c r="K21" s="185">
        <v>8</v>
      </c>
      <c r="L21" s="185">
        <v>2</v>
      </c>
      <c r="M21" s="185">
        <v>0</v>
      </c>
      <c r="N21" s="185">
        <v>16</v>
      </c>
      <c r="O21" s="185">
        <v>5</v>
      </c>
      <c r="P21" s="187">
        <v>4</v>
      </c>
      <c r="Q21" s="189">
        <v>159</v>
      </c>
      <c r="R21" s="99"/>
      <c r="S21" s="99"/>
      <c r="T21" s="99"/>
      <c r="U21" s="99"/>
      <c r="V21" s="99"/>
      <c r="W21" s="99"/>
      <c r="X21" s="99"/>
      <c r="Y21" s="99"/>
      <c r="Z21" s="99"/>
    </row>
    <row r="22" spans="1:26" ht="15" customHeight="1">
      <c r="A22" s="99"/>
      <c r="B22" s="99"/>
      <c r="C22" s="117">
        <v>10</v>
      </c>
      <c r="D22" s="118" t="s">
        <v>129</v>
      </c>
      <c r="E22" s="119">
        <v>3</v>
      </c>
      <c r="F22" s="156">
        <v>15</v>
      </c>
      <c r="G22" s="156">
        <v>6</v>
      </c>
      <c r="H22" s="156">
        <v>82</v>
      </c>
      <c r="I22" s="156">
        <v>13</v>
      </c>
      <c r="J22" s="156">
        <v>0</v>
      </c>
      <c r="K22" s="156">
        <v>8</v>
      </c>
      <c r="L22" s="156">
        <v>0</v>
      </c>
      <c r="M22" s="156">
        <v>0</v>
      </c>
      <c r="N22" s="156">
        <v>8</v>
      </c>
      <c r="O22" s="156">
        <v>14</v>
      </c>
      <c r="P22" s="167">
        <v>1</v>
      </c>
      <c r="Q22" s="168">
        <v>150</v>
      </c>
      <c r="R22" s="99"/>
      <c r="S22" s="99"/>
      <c r="T22" s="99"/>
      <c r="U22" s="99"/>
      <c r="V22" s="99"/>
      <c r="W22" s="99"/>
      <c r="X22" s="99"/>
      <c r="Y22" s="99"/>
      <c r="Z22" s="99"/>
    </row>
    <row r="23" spans="1:26" ht="15" customHeight="1">
      <c r="A23" s="99"/>
      <c r="B23" s="99"/>
      <c r="C23" s="169">
        <v>11</v>
      </c>
      <c r="D23" s="215" t="s">
        <v>130</v>
      </c>
      <c r="E23" s="216">
        <v>1</v>
      </c>
      <c r="F23" s="253">
        <v>14</v>
      </c>
      <c r="G23" s="253">
        <v>9</v>
      </c>
      <c r="H23" s="253">
        <v>88</v>
      </c>
      <c r="I23" s="253">
        <v>8</v>
      </c>
      <c r="J23" s="253">
        <v>0</v>
      </c>
      <c r="K23" s="253">
        <v>7</v>
      </c>
      <c r="L23" s="253">
        <v>0</v>
      </c>
      <c r="M23" s="253">
        <v>0</v>
      </c>
      <c r="N23" s="253">
        <v>11</v>
      </c>
      <c r="O23" s="253">
        <v>6</v>
      </c>
      <c r="P23" s="254">
        <v>0</v>
      </c>
      <c r="Q23" s="189">
        <v>144</v>
      </c>
      <c r="R23" s="99"/>
      <c r="S23" s="99"/>
      <c r="T23" s="99"/>
      <c r="U23" s="99"/>
      <c r="V23" s="99"/>
      <c r="W23" s="99"/>
      <c r="X23" s="99"/>
      <c r="Y23" s="99"/>
      <c r="Z23" s="99"/>
    </row>
    <row r="24" spans="1:26" ht="15" customHeight="1">
      <c r="A24" s="99"/>
      <c r="B24" s="99"/>
      <c r="C24" s="117">
        <v>12</v>
      </c>
      <c r="D24" s="118" t="s">
        <v>165</v>
      </c>
      <c r="E24" s="119">
        <v>1</v>
      </c>
      <c r="F24" s="156">
        <v>9</v>
      </c>
      <c r="G24" s="156">
        <v>1</v>
      </c>
      <c r="H24" s="156">
        <v>81</v>
      </c>
      <c r="I24" s="156">
        <v>13</v>
      </c>
      <c r="J24" s="156">
        <v>0</v>
      </c>
      <c r="K24" s="156">
        <v>5</v>
      </c>
      <c r="L24" s="156">
        <v>0</v>
      </c>
      <c r="M24" s="156">
        <v>0</v>
      </c>
      <c r="N24" s="156">
        <v>8</v>
      </c>
      <c r="O24" s="156">
        <v>2</v>
      </c>
      <c r="P24" s="167">
        <v>1</v>
      </c>
      <c r="Q24" s="168">
        <v>121</v>
      </c>
      <c r="R24" s="99"/>
      <c r="S24" s="99"/>
      <c r="T24" s="99"/>
      <c r="U24" s="99"/>
      <c r="V24" s="99"/>
      <c r="W24" s="99"/>
      <c r="X24" s="99"/>
      <c r="Y24" s="99"/>
      <c r="Z24" s="99"/>
    </row>
    <row r="25" spans="1:26" ht="15" customHeight="1">
      <c r="A25" s="99"/>
      <c r="B25" s="99"/>
      <c r="C25" s="169">
        <v>13</v>
      </c>
      <c r="D25" s="183" t="s">
        <v>166</v>
      </c>
      <c r="E25" s="184">
        <v>3</v>
      </c>
      <c r="F25" s="185">
        <v>20</v>
      </c>
      <c r="G25" s="185">
        <v>8</v>
      </c>
      <c r="H25" s="185">
        <v>50</v>
      </c>
      <c r="I25" s="185">
        <v>13</v>
      </c>
      <c r="J25" s="185">
        <v>0</v>
      </c>
      <c r="K25" s="185">
        <v>6</v>
      </c>
      <c r="L25" s="185">
        <v>0</v>
      </c>
      <c r="M25" s="185">
        <v>0</v>
      </c>
      <c r="N25" s="185">
        <v>10</v>
      </c>
      <c r="O25" s="185">
        <v>5</v>
      </c>
      <c r="P25" s="187">
        <v>2</v>
      </c>
      <c r="Q25" s="189">
        <v>117</v>
      </c>
      <c r="R25" s="99"/>
      <c r="S25" s="99"/>
      <c r="T25" s="99"/>
      <c r="U25" s="99"/>
      <c r="V25" s="99"/>
      <c r="W25" s="99"/>
      <c r="X25" s="99"/>
      <c r="Y25" s="99"/>
      <c r="Z25" s="99"/>
    </row>
    <row r="26" spans="1:26" ht="15" customHeight="1">
      <c r="A26" s="99"/>
      <c r="B26" s="99"/>
      <c r="C26" s="117">
        <v>14</v>
      </c>
      <c r="D26" s="118" t="s">
        <v>167</v>
      </c>
      <c r="E26" s="119">
        <v>11</v>
      </c>
      <c r="F26" s="156">
        <v>36</v>
      </c>
      <c r="G26" s="156">
        <v>7</v>
      </c>
      <c r="H26" s="156">
        <v>156</v>
      </c>
      <c r="I26" s="156">
        <v>14</v>
      </c>
      <c r="J26" s="156">
        <v>0</v>
      </c>
      <c r="K26" s="156">
        <v>9</v>
      </c>
      <c r="L26" s="156">
        <v>0</v>
      </c>
      <c r="M26" s="156">
        <v>0</v>
      </c>
      <c r="N26" s="156">
        <v>16</v>
      </c>
      <c r="O26" s="156">
        <v>15</v>
      </c>
      <c r="P26" s="167">
        <v>1</v>
      </c>
      <c r="Q26" s="168">
        <v>177</v>
      </c>
      <c r="R26" s="99"/>
      <c r="S26" s="99"/>
      <c r="T26" s="99"/>
      <c r="U26" s="99"/>
      <c r="V26" s="99"/>
      <c r="W26" s="99"/>
      <c r="X26" s="99"/>
      <c r="Y26" s="99"/>
      <c r="Z26" s="99"/>
    </row>
    <row r="27" spans="1:26" ht="15" customHeight="1">
      <c r="A27" s="99"/>
      <c r="B27" s="99"/>
      <c r="C27" s="169">
        <v>15</v>
      </c>
      <c r="D27" s="183" t="s">
        <v>168</v>
      </c>
      <c r="E27" s="184">
        <v>0</v>
      </c>
      <c r="F27" s="185">
        <v>23</v>
      </c>
      <c r="G27" s="185">
        <v>4</v>
      </c>
      <c r="H27" s="185">
        <v>49</v>
      </c>
      <c r="I27" s="185">
        <v>11</v>
      </c>
      <c r="J27" s="185">
        <v>1</v>
      </c>
      <c r="K27" s="185">
        <v>6</v>
      </c>
      <c r="L27" s="185">
        <v>0</v>
      </c>
      <c r="M27" s="185">
        <v>0</v>
      </c>
      <c r="N27" s="185">
        <v>11</v>
      </c>
      <c r="O27" s="185">
        <v>11</v>
      </c>
      <c r="P27" s="187">
        <v>1</v>
      </c>
      <c r="Q27" s="189">
        <v>117</v>
      </c>
      <c r="R27" s="99"/>
      <c r="S27" s="99"/>
      <c r="T27" s="99"/>
      <c r="U27" s="99"/>
      <c r="V27" s="99"/>
      <c r="W27" s="99"/>
      <c r="X27" s="99"/>
      <c r="Y27" s="99"/>
      <c r="Z27" s="99"/>
    </row>
    <row r="28" spans="1:26" ht="15" customHeight="1">
      <c r="A28" s="99"/>
      <c r="B28" s="99"/>
      <c r="C28" s="117">
        <v>16</v>
      </c>
      <c r="D28" s="118" t="s">
        <v>169</v>
      </c>
      <c r="E28" s="119">
        <v>2</v>
      </c>
      <c r="F28" s="156">
        <v>24</v>
      </c>
      <c r="G28" s="156">
        <v>1</v>
      </c>
      <c r="H28" s="156">
        <v>37</v>
      </c>
      <c r="I28" s="156">
        <v>22</v>
      </c>
      <c r="J28" s="156">
        <v>0</v>
      </c>
      <c r="K28" s="156">
        <v>11</v>
      </c>
      <c r="L28" s="156">
        <v>0</v>
      </c>
      <c r="M28" s="156">
        <v>0</v>
      </c>
      <c r="N28" s="156">
        <v>11</v>
      </c>
      <c r="O28" s="156">
        <v>3</v>
      </c>
      <c r="P28" s="167">
        <v>2</v>
      </c>
      <c r="Q28" s="168">
        <v>113</v>
      </c>
      <c r="R28" s="99"/>
      <c r="S28" s="99"/>
      <c r="T28" s="99"/>
      <c r="U28" s="99"/>
      <c r="V28" s="99"/>
      <c r="W28" s="99"/>
      <c r="X28" s="99"/>
      <c r="Y28" s="99"/>
      <c r="Z28" s="99"/>
    </row>
    <row r="29" spans="1:26" ht="15" customHeight="1">
      <c r="A29" s="99"/>
      <c r="B29" s="99"/>
      <c r="C29" s="169">
        <v>17</v>
      </c>
      <c r="D29" s="183" t="s">
        <v>170</v>
      </c>
      <c r="E29" s="184">
        <v>3</v>
      </c>
      <c r="F29" s="185">
        <v>19</v>
      </c>
      <c r="G29" s="185">
        <v>4</v>
      </c>
      <c r="H29" s="185">
        <v>32</v>
      </c>
      <c r="I29" s="185">
        <v>11</v>
      </c>
      <c r="J29" s="185">
        <v>0</v>
      </c>
      <c r="K29" s="185">
        <v>9</v>
      </c>
      <c r="L29" s="185">
        <v>0</v>
      </c>
      <c r="M29" s="185">
        <v>0</v>
      </c>
      <c r="N29" s="185">
        <v>24</v>
      </c>
      <c r="O29" s="185">
        <v>6</v>
      </c>
      <c r="P29" s="187">
        <v>2</v>
      </c>
      <c r="Q29" s="189">
        <v>110</v>
      </c>
      <c r="R29" s="99"/>
      <c r="S29" s="99"/>
      <c r="T29" s="99"/>
      <c r="U29" s="99"/>
      <c r="V29" s="99"/>
      <c r="W29" s="99"/>
      <c r="X29" s="99"/>
      <c r="Y29" s="99"/>
      <c r="Z29" s="99"/>
    </row>
    <row r="30" spans="1:26" ht="15" customHeight="1">
      <c r="A30" s="99"/>
      <c r="B30" s="99"/>
      <c r="C30" s="117">
        <v>18</v>
      </c>
      <c r="D30" s="118" t="s">
        <v>171</v>
      </c>
      <c r="E30" s="119">
        <v>2</v>
      </c>
      <c r="F30" s="156">
        <v>23</v>
      </c>
      <c r="G30" s="156">
        <v>2</v>
      </c>
      <c r="H30" s="156">
        <v>53</v>
      </c>
      <c r="I30" s="156">
        <v>11</v>
      </c>
      <c r="J30" s="156">
        <v>0</v>
      </c>
      <c r="K30" s="156">
        <v>4</v>
      </c>
      <c r="L30" s="156">
        <v>0</v>
      </c>
      <c r="M30" s="156">
        <v>0</v>
      </c>
      <c r="N30" s="156">
        <v>8</v>
      </c>
      <c r="O30" s="156">
        <v>4</v>
      </c>
      <c r="P30" s="167">
        <v>0</v>
      </c>
      <c r="Q30" s="168">
        <v>107</v>
      </c>
      <c r="R30" s="99"/>
      <c r="S30" s="99"/>
      <c r="T30" s="99"/>
      <c r="U30" s="99"/>
      <c r="V30" s="99"/>
      <c r="W30" s="99"/>
      <c r="X30" s="99"/>
      <c r="Y30" s="99"/>
      <c r="Z30" s="99"/>
    </row>
    <row r="31" spans="1:26" ht="15" customHeight="1">
      <c r="A31" s="99"/>
      <c r="B31" s="18"/>
      <c r="C31" s="169">
        <v>19</v>
      </c>
      <c r="D31" s="183" t="s">
        <v>172</v>
      </c>
      <c r="E31" s="184">
        <v>1</v>
      </c>
      <c r="F31" s="185">
        <v>16</v>
      </c>
      <c r="G31" s="185">
        <v>2</v>
      </c>
      <c r="H31" s="185">
        <v>50</v>
      </c>
      <c r="I31" s="185">
        <v>10</v>
      </c>
      <c r="J31" s="185">
        <v>1</v>
      </c>
      <c r="K31" s="185">
        <v>3</v>
      </c>
      <c r="L31" s="185">
        <v>0</v>
      </c>
      <c r="M31" s="185">
        <v>0</v>
      </c>
      <c r="N31" s="185">
        <v>13</v>
      </c>
      <c r="O31" s="185">
        <v>5</v>
      </c>
      <c r="P31" s="187">
        <v>5</v>
      </c>
      <c r="Q31" s="189">
        <v>106</v>
      </c>
      <c r="R31" s="99"/>
      <c r="S31" s="99"/>
      <c r="T31" s="99"/>
      <c r="U31" s="99"/>
      <c r="V31" s="99"/>
      <c r="W31" s="99"/>
      <c r="X31" s="99"/>
      <c r="Y31" s="99"/>
      <c r="Z31" s="99"/>
    </row>
    <row r="32" spans="1:26" ht="15" customHeight="1">
      <c r="A32" s="99"/>
      <c r="B32" s="34"/>
      <c r="C32" s="117">
        <v>20</v>
      </c>
      <c r="D32" s="118" t="s">
        <v>173</v>
      </c>
      <c r="E32" s="119">
        <v>3</v>
      </c>
      <c r="F32" s="156">
        <v>22</v>
      </c>
      <c r="G32" s="156">
        <v>3</v>
      </c>
      <c r="H32" s="156">
        <v>39</v>
      </c>
      <c r="I32" s="156">
        <v>8</v>
      </c>
      <c r="J32" s="156">
        <v>0</v>
      </c>
      <c r="K32" s="156">
        <v>7</v>
      </c>
      <c r="L32" s="156">
        <v>0</v>
      </c>
      <c r="M32" s="156">
        <v>0</v>
      </c>
      <c r="N32" s="156">
        <v>16</v>
      </c>
      <c r="O32" s="156">
        <v>7</v>
      </c>
      <c r="P32" s="167">
        <v>0</v>
      </c>
      <c r="Q32" s="168">
        <v>105</v>
      </c>
      <c r="R32" s="99"/>
      <c r="S32" s="99"/>
      <c r="T32" s="99"/>
      <c r="U32" s="99"/>
      <c r="V32" s="99"/>
      <c r="W32" s="99"/>
      <c r="X32" s="99"/>
      <c r="Y32" s="99"/>
      <c r="Z32" s="99"/>
    </row>
    <row r="33" spans="1:26" ht="15" customHeight="1">
      <c r="A33" s="99"/>
      <c r="B33" s="46"/>
      <c r="C33" s="169">
        <v>21</v>
      </c>
      <c r="D33" s="215" t="s">
        <v>174</v>
      </c>
      <c r="E33" s="216">
        <v>1</v>
      </c>
      <c r="F33" s="253">
        <v>5</v>
      </c>
      <c r="G33" s="253">
        <v>4</v>
      </c>
      <c r="H33" s="253">
        <v>39</v>
      </c>
      <c r="I33" s="253">
        <v>9</v>
      </c>
      <c r="J33" s="253">
        <v>0</v>
      </c>
      <c r="K33" s="253">
        <v>6</v>
      </c>
      <c r="L33" s="253">
        <v>0</v>
      </c>
      <c r="M33" s="253">
        <v>0</v>
      </c>
      <c r="N33" s="253">
        <v>18</v>
      </c>
      <c r="O33" s="253">
        <v>5</v>
      </c>
      <c r="P33" s="254">
        <v>1</v>
      </c>
      <c r="Q33" s="189">
        <v>88</v>
      </c>
      <c r="R33" s="99"/>
      <c r="S33" s="99"/>
      <c r="T33" s="99"/>
      <c r="U33" s="99"/>
      <c r="V33" s="99"/>
      <c r="W33" s="99"/>
      <c r="X33" s="99"/>
      <c r="Y33" s="99"/>
      <c r="Z33" s="99"/>
    </row>
    <row r="34" spans="1:26" ht="15" customHeight="1">
      <c r="A34" s="99"/>
      <c r="B34" s="99"/>
      <c r="C34" s="117">
        <v>22</v>
      </c>
      <c r="D34" s="118" t="s">
        <v>175</v>
      </c>
      <c r="E34" s="119">
        <v>1</v>
      </c>
      <c r="F34" s="156">
        <v>15</v>
      </c>
      <c r="G34" s="156">
        <v>1</v>
      </c>
      <c r="H34" s="156">
        <v>50</v>
      </c>
      <c r="I34" s="156">
        <v>10</v>
      </c>
      <c r="J34" s="156">
        <v>1</v>
      </c>
      <c r="K34" s="156">
        <v>3</v>
      </c>
      <c r="L34" s="156">
        <v>0</v>
      </c>
      <c r="M34" s="156">
        <v>0</v>
      </c>
      <c r="N34" s="156">
        <v>6</v>
      </c>
      <c r="O34" s="156">
        <v>4</v>
      </c>
      <c r="P34" s="167">
        <v>0</v>
      </c>
      <c r="Q34" s="168">
        <v>91</v>
      </c>
      <c r="R34" s="99"/>
      <c r="S34" s="99"/>
      <c r="T34" s="99"/>
      <c r="U34" s="99"/>
      <c r="V34" s="99"/>
      <c r="W34" s="99"/>
      <c r="X34" s="99"/>
      <c r="Y34" s="99"/>
      <c r="Z34" s="99"/>
    </row>
    <row r="35" spans="1:26" ht="15" customHeight="1">
      <c r="A35" s="99"/>
      <c r="B35" s="99"/>
      <c r="C35" s="169">
        <v>23</v>
      </c>
      <c r="D35" s="183" t="s">
        <v>176</v>
      </c>
      <c r="E35" s="184">
        <v>1</v>
      </c>
      <c r="F35" s="185">
        <v>13</v>
      </c>
      <c r="G35" s="185">
        <v>5</v>
      </c>
      <c r="H35" s="185">
        <v>29</v>
      </c>
      <c r="I35" s="185">
        <v>11</v>
      </c>
      <c r="J35" s="185">
        <v>0</v>
      </c>
      <c r="K35" s="185">
        <v>1</v>
      </c>
      <c r="L35" s="185">
        <v>0</v>
      </c>
      <c r="M35" s="185">
        <v>0</v>
      </c>
      <c r="N35" s="185">
        <v>5</v>
      </c>
      <c r="O35" s="185">
        <v>10</v>
      </c>
      <c r="P35" s="187">
        <v>0</v>
      </c>
      <c r="Q35" s="189">
        <v>75</v>
      </c>
      <c r="R35" s="99"/>
      <c r="S35" s="99"/>
      <c r="T35" s="99"/>
      <c r="U35" s="99"/>
      <c r="V35" s="99"/>
      <c r="W35" s="99"/>
      <c r="X35" s="99"/>
      <c r="Y35" s="99"/>
      <c r="Z35" s="99"/>
    </row>
    <row r="36" spans="1:26" ht="15" customHeight="1">
      <c r="A36" s="99"/>
      <c r="B36" s="99"/>
      <c r="C36" s="117">
        <v>24</v>
      </c>
      <c r="D36" s="118" t="s">
        <v>177</v>
      </c>
      <c r="E36" s="119">
        <v>1</v>
      </c>
      <c r="F36" s="156">
        <v>2</v>
      </c>
      <c r="G36" s="156">
        <v>8</v>
      </c>
      <c r="H36" s="156">
        <v>1</v>
      </c>
      <c r="I36" s="156">
        <v>6</v>
      </c>
      <c r="J36" s="156">
        <v>0</v>
      </c>
      <c r="K36" s="156">
        <v>6</v>
      </c>
      <c r="L36" s="156">
        <v>9</v>
      </c>
      <c r="M36" s="156">
        <v>1</v>
      </c>
      <c r="N36" s="156">
        <v>33</v>
      </c>
      <c r="O36" s="156">
        <v>3</v>
      </c>
      <c r="P36" s="167">
        <v>1</v>
      </c>
      <c r="Q36" s="168">
        <v>71</v>
      </c>
      <c r="R36" s="99"/>
      <c r="S36" s="99"/>
      <c r="T36" s="99"/>
      <c r="U36" s="99"/>
      <c r="V36" s="99"/>
      <c r="W36" s="99"/>
      <c r="X36" s="99"/>
      <c r="Y36" s="99"/>
      <c r="Z36" s="99"/>
    </row>
    <row r="37" spans="1:26" ht="15" customHeight="1">
      <c r="A37" s="99"/>
      <c r="B37" s="99"/>
      <c r="C37" s="169">
        <v>25</v>
      </c>
      <c r="D37" s="183" t="s">
        <v>178</v>
      </c>
      <c r="E37" s="184">
        <v>1</v>
      </c>
      <c r="F37" s="185">
        <v>15</v>
      </c>
      <c r="G37" s="185">
        <v>5</v>
      </c>
      <c r="H37" s="185">
        <v>16</v>
      </c>
      <c r="I37" s="185">
        <v>15</v>
      </c>
      <c r="J37" s="185">
        <v>1</v>
      </c>
      <c r="K37" s="185">
        <v>5</v>
      </c>
      <c r="L37" s="185">
        <v>0</v>
      </c>
      <c r="M37" s="185">
        <v>0</v>
      </c>
      <c r="N37" s="185">
        <v>5</v>
      </c>
      <c r="O37" s="185">
        <v>6</v>
      </c>
      <c r="P37" s="187">
        <v>1</v>
      </c>
      <c r="Q37" s="189">
        <v>70</v>
      </c>
      <c r="R37" s="99"/>
      <c r="S37" s="99"/>
      <c r="T37" s="99"/>
      <c r="U37" s="99"/>
      <c r="V37" s="99"/>
      <c r="W37" s="99"/>
      <c r="X37" s="99"/>
      <c r="Y37" s="99"/>
      <c r="Z37" s="99"/>
    </row>
    <row r="38" spans="1:26" ht="15" customHeight="1">
      <c r="A38" s="99"/>
      <c r="B38" s="99"/>
      <c r="C38" s="117">
        <v>26</v>
      </c>
      <c r="D38" s="118" t="s">
        <v>179</v>
      </c>
      <c r="E38" s="119">
        <v>0</v>
      </c>
      <c r="F38" s="156">
        <v>9</v>
      </c>
      <c r="G38" s="156">
        <v>4</v>
      </c>
      <c r="H38" s="156">
        <v>28</v>
      </c>
      <c r="I38" s="156">
        <v>8</v>
      </c>
      <c r="J38" s="156">
        <v>0</v>
      </c>
      <c r="K38" s="156">
        <v>5</v>
      </c>
      <c r="L38" s="156">
        <v>0</v>
      </c>
      <c r="M38" s="156">
        <v>0</v>
      </c>
      <c r="N38" s="156">
        <v>10</v>
      </c>
      <c r="O38" s="156">
        <v>3</v>
      </c>
      <c r="P38" s="167">
        <v>1</v>
      </c>
      <c r="Q38" s="168">
        <v>68</v>
      </c>
      <c r="R38" s="99"/>
      <c r="S38" s="99"/>
      <c r="T38" s="99"/>
      <c r="U38" s="99"/>
      <c r="V38" s="99"/>
      <c r="W38" s="99"/>
      <c r="X38" s="99"/>
      <c r="Y38" s="99"/>
      <c r="Z38" s="99"/>
    </row>
    <row r="39" spans="1:26" ht="15" customHeight="1">
      <c r="A39" s="99"/>
      <c r="B39" s="99"/>
      <c r="C39" s="169">
        <v>27</v>
      </c>
      <c r="D39" s="183" t="s">
        <v>180</v>
      </c>
      <c r="E39" s="184">
        <v>0</v>
      </c>
      <c r="F39" s="185">
        <v>12</v>
      </c>
      <c r="G39" s="185">
        <v>7</v>
      </c>
      <c r="H39" s="185">
        <v>26</v>
      </c>
      <c r="I39" s="185">
        <v>3</v>
      </c>
      <c r="J39" s="185">
        <v>0</v>
      </c>
      <c r="K39" s="185">
        <v>3</v>
      </c>
      <c r="L39" s="185">
        <v>0</v>
      </c>
      <c r="M39" s="185">
        <v>0</v>
      </c>
      <c r="N39" s="185">
        <v>7</v>
      </c>
      <c r="O39" s="185">
        <v>11</v>
      </c>
      <c r="P39" s="187">
        <v>1</v>
      </c>
      <c r="Q39" s="189">
        <v>70</v>
      </c>
      <c r="R39" s="99"/>
      <c r="S39" s="99"/>
      <c r="T39" s="99"/>
      <c r="U39" s="99"/>
      <c r="V39" s="99"/>
      <c r="W39" s="99"/>
      <c r="X39" s="99"/>
      <c r="Y39" s="99"/>
      <c r="Z39" s="99"/>
    </row>
    <row r="40" spans="1:26" ht="15" customHeight="1">
      <c r="A40" s="99"/>
      <c r="B40" s="99"/>
      <c r="C40" s="117">
        <v>28</v>
      </c>
      <c r="D40" s="118" t="s">
        <v>181</v>
      </c>
      <c r="E40" s="119">
        <v>2</v>
      </c>
      <c r="F40" s="156">
        <v>4</v>
      </c>
      <c r="G40" s="156">
        <v>6</v>
      </c>
      <c r="H40" s="156">
        <v>19</v>
      </c>
      <c r="I40" s="156">
        <v>7</v>
      </c>
      <c r="J40" s="156">
        <v>0</v>
      </c>
      <c r="K40" s="156">
        <v>8</v>
      </c>
      <c r="L40" s="156">
        <v>0</v>
      </c>
      <c r="M40" s="156">
        <v>0</v>
      </c>
      <c r="N40" s="156">
        <v>5</v>
      </c>
      <c r="O40" s="156">
        <v>11</v>
      </c>
      <c r="P40" s="167">
        <v>1</v>
      </c>
      <c r="Q40" s="168">
        <v>63</v>
      </c>
      <c r="R40" s="99"/>
      <c r="S40" s="99"/>
      <c r="T40" s="99"/>
      <c r="U40" s="99"/>
      <c r="V40" s="99"/>
      <c r="W40" s="99"/>
      <c r="X40" s="99"/>
      <c r="Y40" s="99"/>
      <c r="Z40" s="99"/>
    </row>
    <row r="41" spans="1:26" ht="15" customHeight="1">
      <c r="A41" s="99"/>
      <c r="B41" s="99"/>
      <c r="C41" s="169">
        <v>29</v>
      </c>
      <c r="D41" s="183" t="s">
        <v>182</v>
      </c>
      <c r="E41" s="184">
        <v>1</v>
      </c>
      <c r="F41" s="185">
        <v>8</v>
      </c>
      <c r="G41" s="185">
        <v>2</v>
      </c>
      <c r="H41" s="185">
        <v>43</v>
      </c>
      <c r="I41" s="185">
        <v>3</v>
      </c>
      <c r="J41" s="185">
        <v>1</v>
      </c>
      <c r="K41" s="185">
        <v>4</v>
      </c>
      <c r="L41" s="185">
        <v>1</v>
      </c>
      <c r="M41" s="185">
        <v>0</v>
      </c>
      <c r="N41" s="185">
        <v>5</v>
      </c>
      <c r="O41" s="185">
        <v>0</v>
      </c>
      <c r="P41" s="187">
        <v>0</v>
      </c>
      <c r="Q41" s="189">
        <v>68</v>
      </c>
      <c r="R41" s="99"/>
      <c r="S41" s="99"/>
      <c r="T41" s="99"/>
      <c r="U41" s="99"/>
      <c r="V41" s="99"/>
      <c r="W41" s="99"/>
      <c r="X41" s="99"/>
      <c r="Y41" s="99"/>
      <c r="Z41" s="99"/>
    </row>
    <row r="42" spans="1:26" ht="15" customHeight="1">
      <c r="A42" s="99"/>
      <c r="B42" s="99"/>
      <c r="C42" s="117">
        <v>30</v>
      </c>
      <c r="D42" s="118" t="s">
        <v>183</v>
      </c>
      <c r="E42" s="119">
        <v>1</v>
      </c>
      <c r="F42" s="156">
        <v>28</v>
      </c>
      <c r="G42" s="156">
        <v>6</v>
      </c>
      <c r="H42" s="156">
        <v>38</v>
      </c>
      <c r="I42" s="156">
        <v>15</v>
      </c>
      <c r="J42" s="156">
        <v>2</v>
      </c>
      <c r="K42" s="156">
        <v>8</v>
      </c>
      <c r="L42" s="156">
        <v>0</v>
      </c>
      <c r="M42" s="156">
        <v>0</v>
      </c>
      <c r="N42" s="156">
        <v>11</v>
      </c>
      <c r="O42" s="156">
        <v>5</v>
      </c>
      <c r="P42" s="167">
        <v>1</v>
      </c>
      <c r="Q42" s="168">
        <v>115</v>
      </c>
      <c r="R42" s="99"/>
      <c r="S42" s="99"/>
      <c r="T42" s="99"/>
      <c r="U42" s="99"/>
      <c r="V42" s="99"/>
      <c r="W42" s="99"/>
      <c r="X42" s="99"/>
      <c r="Y42" s="99"/>
      <c r="Z42" s="99"/>
    </row>
    <row r="43" spans="1:26" ht="15" customHeight="1">
      <c r="A43" s="99"/>
      <c r="B43" s="99"/>
      <c r="C43" s="169">
        <v>31</v>
      </c>
      <c r="D43" s="215" t="s">
        <v>184</v>
      </c>
      <c r="E43" s="216">
        <v>2</v>
      </c>
      <c r="F43" s="253">
        <v>14</v>
      </c>
      <c r="G43" s="253">
        <v>2</v>
      </c>
      <c r="H43" s="253">
        <v>23</v>
      </c>
      <c r="I43" s="253">
        <v>4</v>
      </c>
      <c r="J43" s="253">
        <v>0</v>
      </c>
      <c r="K43" s="253">
        <v>3</v>
      </c>
      <c r="L43" s="253">
        <v>0</v>
      </c>
      <c r="M43" s="253">
        <v>0</v>
      </c>
      <c r="N43" s="253">
        <v>6</v>
      </c>
      <c r="O43" s="253">
        <v>6</v>
      </c>
      <c r="P43" s="254">
        <v>1</v>
      </c>
      <c r="Q43" s="189">
        <v>61</v>
      </c>
      <c r="R43" s="99"/>
      <c r="S43" s="99"/>
      <c r="T43" s="99"/>
      <c r="U43" s="99"/>
      <c r="V43" s="99"/>
      <c r="W43" s="99"/>
      <c r="X43" s="99"/>
      <c r="Y43" s="99"/>
      <c r="Z43" s="99"/>
    </row>
    <row r="44" spans="1:26" ht="15" customHeight="1">
      <c r="A44" s="99"/>
      <c r="B44" s="99"/>
      <c r="C44" s="117">
        <v>32</v>
      </c>
      <c r="D44" s="118" t="s">
        <v>185</v>
      </c>
      <c r="E44" s="119">
        <v>3</v>
      </c>
      <c r="F44" s="156">
        <v>11</v>
      </c>
      <c r="G44" s="156">
        <v>5</v>
      </c>
      <c r="H44" s="156">
        <v>20</v>
      </c>
      <c r="I44" s="156">
        <v>6</v>
      </c>
      <c r="J44" s="156">
        <v>1</v>
      </c>
      <c r="K44" s="156">
        <v>3</v>
      </c>
      <c r="L44" s="156">
        <v>0</v>
      </c>
      <c r="M44" s="156">
        <v>0</v>
      </c>
      <c r="N44" s="156">
        <v>5</v>
      </c>
      <c r="O44" s="156">
        <v>4</v>
      </c>
      <c r="P44" s="167">
        <v>2</v>
      </c>
      <c r="Q44" s="168">
        <v>60</v>
      </c>
      <c r="R44" s="99"/>
      <c r="S44" s="99"/>
      <c r="T44" s="99"/>
      <c r="U44" s="99"/>
      <c r="V44" s="99"/>
      <c r="W44" s="99"/>
      <c r="X44" s="99"/>
      <c r="Y44" s="99"/>
      <c r="Z44" s="99"/>
    </row>
    <row r="45" spans="1:26" ht="15" customHeight="1">
      <c r="A45" s="99"/>
      <c r="B45" s="99"/>
      <c r="C45" s="169">
        <v>33</v>
      </c>
      <c r="D45" s="183" t="s">
        <v>186</v>
      </c>
      <c r="E45" s="184">
        <v>0</v>
      </c>
      <c r="F45" s="185">
        <v>5</v>
      </c>
      <c r="G45" s="185">
        <v>4</v>
      </c>
      <c r="H45" s="185">
        <v>23</v>
      </c>
      <c r="I45" s="185">
        <v>7</v>
      </c>
      <c r="J45" s="185">
        <v>0</v>
      </c>
      <c r="K45" s="185">
        <v>0</v>
      </c>
      <c r="L45" s="185">
        <v>0</v>
      </c>
      <c r="M45" s="185">
        <v>0</v>
      </c>
      <c r="N45" s="185">
        <v>4</v>
      </c>
      <c r="O45" s="185">
        <v>3</v>
      </c>
      <c r="P45" s="187">
        <v>0</v>
      </c>
      <c r="Q45" s="189">
        <v>46</v>
      </c>
      <c r="R45" s="99"/>
      <c r="S45" s="99"/>
      <c r="T45" s="99"/>
      <c r="U45" s="99"/>
      <c r="V45" s="99"/>
      <c r="W45" s="99"/>
      <c r="X45" s="99"/>
      <c r="Y45" s="99"/>
      <c r="Z45" s="99"/>
    </row>
    <row r="46" spans="1:26" ht="15" customHeight="1">
      <c r="A46" s="99"/>
      <c r="B46" s="99"/>
      <c r="C46" s="117">
        <v>34</v>
      </c>
      <c r="D46" s="118" t="s">
        <v>187</v>
      </c>
      <c r="E46" s="119">
        <v>2</v>
      </c>
      <c r="F46" s="156">
        <v>3</v>
      </c>
      <c r="G46" s="156">
        <v>5</v>
      </c>
      <c r="H46" s="156">
        <v>21</v>
      </c>
      <c r="I46" s="156">
        <v>5</v>
      </c>
      <c r="J46" s="156">
        <v>0</v>
      </c>
      <c r="K46" s="156">
        <v>3</v>
      </c>
      <c r="L46" s="156">
        <v>0</v>
      </c>
      <c r="M46" s="156">
        <v>0</v>
      </c>
      <c r="N46" s="156">
        <v>3</v>
      </c>
      <c r="O46" s="156">
        <v>2</v>
      </c>
      <c r="P46" s="167">
        <v>1</v>
      </c>
      <c r="Q46" s="168">
        <v>45</v>
      </c>
      <c r="R46" s="99"/>
      <c r="S46" s="99"/>
      <c r="T46" s="99"/>
      <c r="U46" s="99"/>
      <c r="V46" s="99"/>
      <c r="W46" s="99"/>
      <c r="X46" s="99"/>
      <c r="Y46" s="99"/>
      <c r="Z46" s="99"/>
    </row>
    <row r="47" spans="1:26" ht="15" customHeight="1">
      <c r="A47" s="99"/>
      <c r="B47" s="99"/>
      <c r="C47" s="169">
        <v>35</v>
      </c>
      <c r="D47" s="183" t="s">
        <v>188</v>
      </c>
      <c r="E47" s="184">
        <v>2</v>
      </c>
      <c r="F47" s="185">
        <v>9</v>
      </c>
      <c r="G47" s="185">
        <v>2</v>
      </c>
      <c r="H47" s="185">
        <v>13</v>
      </c>
      <c r="I47" s="185">
        <v>6</v>
      </c>
      <c r="J47" s="185">
        <v>0</v>
      </c>
      <c r="K47" s="185">
        <v>3</v>
      </c>
      <c r="L47" s="185">
        <v>0</v>
      </c>
      <c r="M47" s="185">
        <v>0</v>
      </c>
      <c r="N47" s="185">
        <v>2</v>
      </c>
      <c r="O47" s="185">
        <v>5</v>
      </c>
      <c r="P47" s="187">
        <v>1</v>
      </c>
      <c r="Q47" s="189">
        <v>43</v>
      </c>
      <c r="R47" s="99"/>
      <c r="S47" s="99"/>
      <c r="T47" s="99"/>
      <c r="U47" s="99"/>
      <c r="V47" s="99"/>
      <c r="W47" s="99"/>
      <c r="X47" s="99"/>
      <c r="Y47" s="99"/>
      <c r="Z47" s="99"/>
    </row>
    <row r="48" spans="1:26" ht="15" customHeight="1">
      <c r="A48" s="99"/>
      <c r="B48" s="99"/>
      <c r="C48" s="117">
        <v>36</v>
      </c>
      <c r="D48" s="118" t="s">
        <v>189</v>
      </c>
      <c r="E48" s="119">
        <v>2</v>
      </c>
      <c r="F48" s="156">
        <v>8</v>
      </c>
      <c r="G48" s="156">
        <v>7</v>
      </c>
      <c r="H48" s="156">
        <v>5</v>
      </c>
      <c r="I48" s="156">
        <v>5</v>
      </c>
      <c r="J48" s="156">
        <v>0</v>
      </c>
      <c r="K48" s="156">
        <v>3</v>
      </c>
      <c r="L48" s="156">
        <v>0</v>
      </c>
      <c r="M48" s="156">
        <v>0</v>
      </c>
      <c r="N48" s="156">
        <v>6</v>
      </c>
      <c r="O48" s="156">
        <v>6</v>
      </c>
      <c r="P48" s="167">
        <v>1</v>
      </c>
      <c r="Q48" s="168">
        <v>43</v>
      </c>
      <c r="R48" s="99"/>
      <c r="S48" s="99"/>
      <c r="T48" s="99"/>
      <c r="U48" s="99"/>
      <c r="V48" s="99"/>
      <c r="W48" s="99"/>
      <c r="X48" s="99"/>
      <c r="Y48" s="99"/>
      <c r="Z48" s="99"/>
    </row>
    <row r="49" spans="1:26" ht="15" customHeight="1">
      <c r="A49" s="99"/>
      <c r="B49" s="18"/>
      <c r="C49" s="169">
        <v>37</v>
      </c>
      <c r="D49" s="183" t="s">
        <v>190</v>
      </c>
      <c r="E49" s="184">
        <v>0</v>
      </c>
      <c r="F49" s="185">
        <v>7</v>
      </c>
      <c r="G49" s="185">
        <v>1</v>
      </c>
      <c r="H49" s="185">
        <v>12</v>
      </c>
      <c r="I49" s="185">
        <v>7</v>
      </c>
      <c r="J49" s="185">
        <v>0</v>
      </c>
      <c r="K49" s="185">
        <v>3</v>
      </c>
      <c r="L49" s="185">
        <v>0</v>
      </c>
      <c r="M49" s="185">
        <v>0</v>
      </c>
      <c r="N49" s="185">
        <v>5</v>
      </c>
      <c r="O49" s="185">
        <v>5</v>
      </c>
      <c r="P49" s="187">
        <v>0</v>
      </c>
      <c r="Q49" s="189">
        <v>40</v>
      </c>
      <c r="R49" s="99"/>
      <c r="S49" s="99"/>
      <c r="T49" s="99"/>
      <c r="U49" s="99"/>
      <c r="V49" s="99"/>
      <c r="W49" s="99"/>
      <c r="X49" s="99"/>
      <c r="Y49" s="99"/>
      <c r="Z49" s="99"/>
    </row>
    <row r="50" spans="1:26" ht="15" customHeight="1">
      <c r="A50" s="99"/>
      <c r="B50" s="34"/>
      <c r="C50" s="117">
        <v>38</v>
      </c>
      <c r="D50" s="118" t="s">
        <v>191</v>
      </c>
      <c r="E50" s="119">
        <v>1</v>
      </c>
      <c r="F50" s="156">
        <v>8</v>
      </c>
      <c r="G50" s="156">
        <v>0</v>
      </c>
      <c r="H50" s="156">
        <v>9</v>
      </c>
      <c r="I50" s="156">
        <v>10</v>
      </c>
      <c r="J50" s="156">
        <v>1</v>
      </c>
      <c r="K50" s="156">
        <v>7</v>
      </c>
      <c r="L50" s="156">
        <v>1</v>
      </c>
      <c r="M50" s="156">
        <v>0</v>
      </c>
      <c r="N50" s="156">
        <v>11</v>
      </c>
      <c r="O50" s="156">
        <v>2</v>
      </c>
      <c r="P50" s="167">
        <v>1</v>
      </c>
      <c r="Q50" s="168">
        <v>51</v>
      </c>
      <c r="R50" s="99"/>
      <c r="S50" s="99"/>
      <c r="T50" s="99"/>
      <c r="U50" s="99"/>
      <c r="V50" s="99"/>
      <c r="W50" s="99"/>
      <c r="X50" s="99"/>
      <c r="Y50" s="99"/>
      <c r="Z50" s="99"/>
    </row>
    <row r="51" spans="1:26" ht="15" customHeight="1">
      <c r="A51" s="99"/>
      <c r="B51" s="46"/>
      <c r="C51" s="169">
        <v>39</v>
      </c>
      <c r="D51" s="183" t="s">
        <v>192</v>
      </c>
      <c r="E51" s="184">
        <v>1</v>
      </c>
      <c r="F51" s="185">
        <v>9</v>
      </c>
      <c r="G51" s="185">
        <v>1</v>
      </c>
      <c r="H51" s="185">
        <v>10</v>
      </c>
      <c r="I51" s="185">
        <v>0</v>
      </c>
      <c r="J51" s="185">
        <v>0</v>
      </c>
      <c r="K51" s="185">
        <v>7</v>
      </c>
      <c r="L51" s="185">
        <v>0</v>
      </c>
      <c r="M51" s="185">
        <v>0</v>
      </c>
      <c r="N51" s="185">
        <v>5</v>
      </c>
      <c r="O51" s="185">
        <v>2</v>
      </c>
      <c r="P51" s="187">
        <v>2</v>
      </c>
      <c r="Q51" s="189">
        <v>37</v>
      </c>
      <c r="R51" s="99"/>
      <c r="S51" s="99"/>
      <c r="T51" s="99"/>
      <c r="U51" s="99"/>
      <c r="V51" s="99"/>
      <c r="W51" s="99"/>
      <c r="X51" s="99"/>
      <c r="Y51" s="99"/>
      <c r="Z51" s="99"/>
    </row>
    <row r="52" spans="1:26" ht="15" customHeight="1">
      <c r="A52" s="99"/>
      <c r="B52" s="99"/>
      <c r="C52" s="117">
        <v>40</v>
      </c>
      <c r="D52" s="118" t="s">
        <v>193</v>
      </c>
      <c r="E52" s="119">
        <v>2</v>
      </c>
      <c r="F52" s="156">
        <v>2</v>
      </c>
      <c r="G52" s="156">
        <v>7</v>
      </c>
      <c r="H52" s="156">
        <v>9</v>
      </c>
      <c r="I52" s="156">
        <v>3</v>
      </c>
      <c r="J52" s="156">
        <v>0</v>
      </c>
      <c r="K52" s="156">
        <v>1</v>
      </c>
      <c r="L52" s="156">
        <v>0</v>
      </c>
      <c r="M52" s="156">
        <v>0</v>
      </c>
      <c r="N52" s="156">
        <v>3</v>
      </c>
      <c r="O52" s="156">
        <v>8</v>
      </c>
      <c r="P52" s="167">
        <v>1</v>
      </c>
      <c r="Q52" s="168">
        <v>36</v>
      </c>
      <c r="R52" s="99"/>
      <c r="S52" s="99"/>
      <c r="T52" s="99"/>
      <c r="U52" s="99"/>
      <c r="V52" s="99"/>
      <c r="W52" s="99"/>
      <c r="X52" s="99"/>
      <c r="Y52" s="99"/>
      <c r="Z52" s="99"/>
    </row>
    <row r="53" spans="1:26" ht="15" customHeight="1">
      <c r="A53" s="99"/>
      <c r="B53" s="99"/>
      <c r="C53" s="169">
        <v>41</v>
      </c>
      <c r="D53" s="215" t="s">
        <v>194</v>
      </c>
      <c r="E53" s="216">
        <v>1</v>
      </c>
      <c r="F53" s="253">
        <v>4</v>
      </c>
      <c r="G53" s="253">
        <v>4</v>
      </c>
      <c r="H53" s="253">
        <v>5</v>
      </c>
      <c r="I53" s="253">
        <v>8</v>
      </c>
      <c r="J53" s="253">
        <v>0</v>
      </c>
      <c r="K53" s="253">
        <v>3</v>
      </c>
      <c r="L53" s="253">
        <v>1</v>
      </c>
      <c r="M53" s="253">
        <v>0</v>
      </c>
      <c r="N53" s="253">
        <v>6</v>
      </c>
      <c r="O53" s="253">
        <v>3</v>
      </c>
      <c r="P53" s="254">
        <v>0</v>
      </c>
      <c r="Q53" s="189">
        <v>35</v>
      </c>
      <c r="R53" s="99"/>
      <c r="S53" s="99"/>
      <c r="T53" s="99"/>
      <c r="U53" s="99"/>
      <c r="V53" s="99"/>
      <c r="W53" s="99"/>
      <c r="X53" s="99"/>
      <c r="Y53" s="99"/>
      <c r="Z53" s="99"/>
    </row>
    <row r="54" spans="1:26" ht="15" customHeight="1">
      <c r="A54" s="99"/>
      <c r="B54" s="99"/>
      <c r="C54" s="117">
        <v>42</v>
      </c>
      <c r="D54" s="118" t="s">
        <v>195</v>
      </c>
      <c r="E54" s="119">
        <v>2</v>
      </c>
      <c r="F54" s="156">
        <v>9</v>
      </c>
      <c r="G54" s="156">
        <v>4</v>
      </c>
      <c r="H54" s="156">
        <v>7</v>
      </c>
      <c r="I54" s="156">
        <v>7</v>
      </c>
      <c r="J54" s="156">
        <v>0</v>
      </c>
      <c r="K54" s="156">
        <v>5</v>
      </c>
      <c r="L54" s="156">
        <v>2</v>
      </c>
      <c r="M54" s="156">
        <v>0</v>
      </c>
      <c r="N54" s="156">
        <v>5</v>
      </c>
      <c r="O54" s="156">
        <v>5</v>
      </c>
      <c r="P54" s="167">
        <v>1</v>
      </c>
      <c r="Q54" s="168">
        <v>47</v>
      </c>
      <c r="R54" s="99"/>
      <c r="S54" s="99"/>
      <c r="T54" s="99"/>
      <c r="U54" s="99"/>
      <c r="V54" s="99"/>
      <c r="W54" s="99"/>
      <c r="X54" s="99"/>
      <c r="Y54" s="99"/>
      <c r="Z54" s="99"/>
    </row>
    <row r="55" spans="1:26" ht="15" customHeight="1">
      <c r="A55" s="99"/>
      <c r="B55" s="99"/>
      <c r="C55" s="169">
        <v>43</v>
      </c>
      <c r="D55" s="183" t="s">
        <v>196</v>
      </c>
      <c r="E55" s="184">
        <v>0</v>
      </c>
      <c r="F55" s="185">
        <v>4</v>
      </c>
      <c r="G55" s="185">
        <v>0</v>
      </c>
      <c r="H55" s="185">
        <v>19</v>
      </c>
      <c r="I55" s="185">
        <v>1</v>
      </c>
      <c r="J55" s="185">
        <v>0</v>
      </c>
      <c r="K55" s="185">
        <v>0</v>
      </c>
      <c r="L55" s="185">
        <v>0</v>
      </c>
      <c r="M55" s="185">
        <v>0</v>
      </c>
      <c r="N55" s="185">
        <v>0</v>
      </c>
      <c r="O55" s="185">
        <v>5</v>
      </c>
      <c r="P55" s="187">
        <v>0</v>
      </c>
      <c r="Q55" s="189">
        <v>29</v>
      </c>
      <c r="R55" s="99"/>
      <c r="S55" s="99"/>
      <c r="T55" s="99"/>
      <c r="U55" s="99"/>
      <c r="V55" s="99"/>
      <c r="W55" s="99"/>
      <c r="X55" s="99"/>
      <c r="Y55" s="99"/>
      <c r="Z55" s="99"/>
    </row>
    <row r="56" spans="1:26" ht="15" customHeight="1">
      <c r="A56" s="99"/>
      <c r="B56" s="99"/>
      <c r="C56" s="117">
        <v>44</v>
      </c>
      <c r="D56" s="118" t="s">
        <v>197</v>
      </c>
      <c r="E56" s="119">
        <v>0</v>
      </c>
      <c r="F56" s="156">
        <v>2</v>
      </c>
      <c r="G56" s="156">
        <v>2</v>
      </c>
      <c r="H56" s="156">
        <v>19</v>
      </c>
      <c r="I56" s="156">
        <v>2</v>
      </c>
      <c r="J56" s="156">
        <v>0</v>
      </c>
      <c r="K56" s="156">
        <v>1</v>
      </c>
      <c r="L56" s="156">
        <v>0</v>
      </c>
      <c r="M56" s="156">
        <v>0</v>
      </c>
      <c r="N56" s="156">
        <v>1</v>
      </c>
      <c r="O56" s="156">
        <v>1</v>
      </c>
      <c r="P56" s="167">
        <v>0</v>
      </c>
      <c r="Q56" s="168">
        <v>28</v>
      </c>
      <c r="R56" s="99"/>
      <c r="S56" s="99"/>
      <c r="T56" s="99"/>
      <c r="U56" s="99"/>
      <c r="V56" s="99"/>
      <c r="W56" s="99"/>
      <c r="X56" s="99"/>
      <c r="Y56" s="99"/>
      <c r="Z56" s="99"/>
    </row>
    <row r="57" spans="1:26" ht="15" customHeight="1">
      <c r="A57" s="99"/>
      <c r="B57" s="18" t="s">
        <v>0</v>
      </c>
      <c r="C57" s="169">
        <v>45</v>
      </c>
      <c r="D57" s="183" t="s">
        <v>198</v>
      </c>
      <c r="E57" s="184">
        <v>0</v>
      </c>
      <c r="F57" s="185">
        <v>8</v>
      </c>
      <c r="G57" s="185">
        <v>2</v>
      </c>
      <c r="H57" s="185">
        <v>9</v>
      </c>
      <c r="I57" s="185">
        <v>2</v>
      </c>
      <c r="J57" s="185">
        <v>0</v>
      </c>
      <c r="K57" s="185">
        <v>1</v>
      </c>
      <c r="L57" s="185">
        <v>0</v>
      </c>
      <c r="M57" s="185">
        <v>0</v>
      </c>
      <c r="N57" s="185">
        <v>3</v>
      </c>
      <c r="O57" s="185">
        <v>3</v>
      </c>
      <c r="P57" s="187">
        <v>0</v>
      </c>
      <c r="Q57" s="189">
        <v>28</v>
      </c>
      <c r="R57" s="99"/>
      <c r="S57" s="99"/>
      <c r="T57" s="99"/>
      <c r="U57" s="99"/>
      <c r="V57" s="99"/>
      <c r="W57" s="99"/>
      <c r="X57" s="99"/>
      <c r="Y57" s="99"/>
      <c r="Z57" s="99"/>
    </row>
    <row r="58" spans="1:26" ht="15" customHeight="1">
      <c r="A58" s="99"/>
      <c r="B58" s="34" t="s">
        <v>7</v>
      </c>
      <c r="C58" s="117">
        <v>46</v>
      </c>
      <c r="D58" s="118" t="s">
        <v>199</v>
      </c>
      <c r="E58" s="119">
        <v>0</v>
      </c>
      <c r="F58" s="156">
        <v>3</v>
      </c>
      <c r="G58" s="156">
        <v>1</v>
      </c>
      <c r="H58" s="156">
        <v>13</v>
      </c>
      <c r="I58" s="156">
        <v>4</v>
      </c>
      <c r="J58" s="156">
        <v>2</v>
      </c>
      <c r="K58" s="156">
        <v>2</v>
      </c>
      <c r="L58" s="156">
        <v>0</v>
      </c>
      <c r="M58" s="156">
        <v>1</v>
      </c>
      <c r="N58" s="156">
        <v>1</v>
      </c>
      <c r="O58" s="156">
        <v>2</v>
      </c>
      <c r="P58" s="167">
        <v>0</v>
      </c>
      <c r="Q58" s="168">
        <v>29</v>
      </c>
      <c r="R58" s="99"/>
      <c r="S58" s="99"/>
      <c r="T58" s="99"/>
      <c r="U58" s="99"/>
      <c r="V58" s="99"/>
      <c r="W58" s="99"/>
      <c r="X58" s="99"/>
      <c r="Y58" s="99"/>
      <c r="Z58" s="99"/>
    </row>
    <row r="59" spans="1:26" ht="15" customHeight="1">
      <c r="A59" s="99"/>
      <c r="B59" s="191" t="s">
        <v>8</v>
      </c>
      <c r="C59" s="169">
        <v>47</v>
      </c>
      <c r="D59" s="183" t="s">
        <v>200</v>
      </c>
      <c r="E59" s="184">
        <v>0</v>
      </c>
      <c r="F59" s="185">
        <v>2</v>
      </c>
      <c r="G59" s="185">
        <v>3</v>
      </c>
      <c r="H59" s="185">
        <v>6</v>
      </c>
      <c r="I59" s="185">
        <v>4</v>
      </c>
      <c r="J59" s="185">
        <v>0</v>
      </c>
      <c r="K59" s="185">
        <v>3</v>
      </c>
      <c r="L59" s="185">
        <v>1</v>
      </c>
      <c r="M59" s="185">
        <v>0</v>
      </c>
      <c r="N59" s="185">
        <v>4</v>
      </c>
      <c r="O59" s="185">
        <v>2</v>
      </c>
      <c r="P59" s="187">
        <v>0</v>
      </c>
      <c r="Q59" s="189">
        <v>25</v>
      </c>
      <c r="R59" s="99"/>
      <c r="S59" s="99"/>
      <c r="T59" s="99"/>
      <c r="U59" s="99"/>
      <c r="V59" s="99"/>
      <c r="W59" s="99"/>
      <c r="X59" s="99"/>
      <c r="Y59" s="99"/>
      <c r="Z59" s="99"/>
    </row>
    <row r="60" spans="1:26" ht="15" customHeight="1">
      <c r="A60" s="99"/>
      <c r="B60" s="34"/>
      <c r="C60" s="117">
        <v>48</v>
      </c>
      <c r="D60" s="118" t="s">
        <v>201</v>
      </c>
      <c r="E60" s="119">
        <v>1</v>
      </c>
      <c r="F60" s="156">
        <v>7</v>
      </c>
      <c r="G60" s="156">
        <v>0</v>
      </c>
      <c r="H60" s="156">
        <v>3</v>
      </c>
      <c r="I60" s="156">
        <v>3</v>
      </c>
      <c r="J60" s="156">
        <v>0</v>
      </c>
      <c r="K60" s="156">
        <v>2</v>
      </c>
      <c r="L60" s="156">
        <v>0</v>
      </c>
      <c r="M60" s="156">
        <v>0</v>
      </c>
      <c r="N60" s="156">
        <v>4</v>
      </c>
      <c r="O60" s="156">
        <v>4</v>
      </c>
      <c r="P60" s="167">
        <v>0</v>
      </c>
      <c r="Q60" s="168">
        <v>24</v>
      </c>
      <c r="R60" s="99"/>
      <c r="S60" s="99"/>
      <c r="T60" s="99"/>
      <c r="U60" s="99"/>
      <c r="V60" s="99"/>
      <c r="W60" s="99"/>
      <c r="X60" s="99"/>
      <c r="Y60" s="99"/>
      <c r="Z60" s="99"/>
    </row>
    <row r="61" spans="1:26" ht="15" customHeight="1">
      <c r="A61" s="99"/>
      <c r="B61" s="191"/>
      <c r="C61" s="169">
        <v>49</v>
      </c>
      <c r="D61" s="183" t="s">
        <v>202</v>
      </c>
      <c r="E61" s="184">
        <v>1</v>
      </c>
      <c r="F61" s="185">
        <v>2</v>
      </c>
      <c r="G61" s="185">
        <v>0</v>
      </c>
      <c r="H61" s="185">
        <v>15</v>
      </c>
      <c r="I61" s="185">
        <v>1</v>
      </c>
      <c r="J61" s="185">
        <v>0</v>
      </c>
      <c r="K61" s="185">
        <v>3</v>
      </c>
      <c r="L61" s="185">
        <v>0</v>
      </c>
      <c r="M61" s="185">
        <v>0</v>
      </c>
      <c r="N61" s="185">
        <v>1</v>
      </c>
      <c r="O61" s="185">
        <v>0</v>
      </c>
      <c r="P61" s="187">
        <v>0</v>
      </c>
      <c r="Q61" s="189">
        <v>23</v>
      </c>
      <c r="R61" s="99"/>
      <c r="S61" s="99"/>
      <c r="T61" s="99"/>
      <c r="U61" s="99"/>
      <c r="V61" s="99"/>
      <c r="W61" s="99"/>
      <c r="X61" s="99"/>
      <c r="Y61" s="99"/>
      <c r="Z61" s="99"/>
    </row>
    <row r="62" spans="1:26" ht="15" customHeight="1">
      <c r="A62" s="99"/>
      <c r="B62" s="99"/>
      <c r="C62" s="117">
        <v>50</v>
      </c>
      <c r="D62" s="118" t="s">
        <v>203</v>
      </c>
      <c r="E62" s="119">
        <v>1</v>
      </c>
      <c r="F62" s="156">
        <v>7</v>
      </c>
      <c r="G62" s="156">
        <v>2</v>
      </c>
      <c r="H62" s="156">
        <v>6</v>
      </c>
      <c r="I62" s="156">
        <v>1</v>
      </c>
      <c r="J62" s="156">
        <v>0</v>
      </c>
      <c r="K62" s="156">
        <v>1</v>
      </c>
      <c r="L62" s="156">
        <v>0</v>
      </c>
      <c r="M62" s="156">
        <v>0</v>
      </c>
      <c r="N62" s="156">
        <v>1</v>
      </c>
      <c r="O62" s="156">
        <v>3</v>
      </c>
      <c r="P62" s="167">
        <v>0</v>
      </c>
      <c r="Q62" s="168">
        <v>22</v>
      </c>
      <c r="R62" s="99"/>
      <c r="S62" s="99"/>
      <c r="T62" s="99"/>
      <c r="U62" s="99"/>
      <c r="V62" s="99"/>
      <c r="W62" s="99"/>
      <c r="X62" s="99"/>
      <c r="Y62" s="99"/>
      <c r="Z62" s="99"/>
    </row>
    <row r="63" spans="1:26" ht="15" customHeight="1">
      <c r="A63" s="99"/>
      <c r="B63" s="99"/>
      <c r="C63" s="169">
        <v>51</v>
      </c>
      <c r="D63" s="215" t="s">
        <v>204</v>
      </c>
      <c r="E63" s="216">
        <v>0</v>
      </c>
      <c r="F63" s="253">
        <v>3</v>
      </c>
      <c r="G63" s="253">
        <v>0</v>
      </c>
      <c r="H63" s="253">
        <v>2</v>
      </c>
      <c r="I63" s="253">
        <v>4</v>
      </c>
      <c r="J63" s="253">
        <v>0</v>
      </c>
      <c r="K63" s="253">
        <v>2</v>
      </c>
      <c r="L63" s="253">
        <v>1</v>
      </c>
      <c r="M63" s="253">
        <v>0</v>
      </c>
      <c r="N63" s="253">
        <v>8</v>
      </c>
      <c r="O63" s="253">
        <v>0</v>
      </c>
      <c r="P63" s="254">
        <v>0</v>
      </c>
      <c r="Q63" s="189">
        <v>20</v>
      </c>
      <c r="R63" s="99"/>
      <c r="S63" s="99"/>
      <c r="T63" s="99"/>
      <c r="U63" s="99"/>
      <c r="V63" s="99"/>
      <c r="W63" s="99"/>
      <c r="X63" s="99"/>
      <c r="Y63" s="99"/>
      <c r="Z63" s="99"/>
    </row>
    <row r="64" spans="1:26" ht="15" customHeight="1">
      <c r="A64" s="99"/>
      <c r="B64" s="99"/>
      <c r="C64" s="117">
        <v>52</v>
      </c>
      <c r="D64" s="118" t="s">
        <v>205</v>
      </c>
      <c r="E64" s="119">
        <v>0</v>
      </c>
      <c r="F64" s="156">
        <v>2</v>
      </c>
      <c r="G64" s="156">
        <v>4</v>
      </c>
      <c r="H64" s="156">
        <v>7</v>
      </c>
      <c r="I64" s="156">
        <v>2</v>
      </c>
      <c r="J64" s="156">
        <v>0</v>
      </c>
      <c r="K64" s="156">
        <v>2</v>
      </c>
      <c r="L64" s="156">
        <v>0</v>
      </c>
      <c r="M64" s="156">
        <v>0</v>
      </c>
      <c r="N64" s="156">
        <v>0</v>
      </c>
      <c r="O64" s="156">
        <v>2</v>
      </c>
      <c r="P64" s="167">
        <v>1</v>
      </c>
      <c r="Q64" s="168">
        <v>20</v>
      </c>
      <c r="R64" s="99"/>
      <c r="S64" s="99"/>
      <c r="T64" s="99"/>
      <c r="U64" s="99"/>
      <c r="V64" s="99"/>
      <c r="W64" s="99"/>
      <c r="X64" s="99"/>
      <c r="Y64" s="99"/>
      <c r="Z64" s="99"/>
    </row>
    <row r="65" spans="1:26" ht="17.25" customHeight="1">
      <c r="A65" s="99"/>
      <c r="B65" s="18"/>
      <c r="C65" s="169">
        <v>53</v>
      </c>
      <c r="D65" s="183" t="s">
        <v>206</v>
      </c>
      <c r="E65" s="184">
        <v>0</v>
      </c>
      <c r="F65" s="185">
        <v>1</v>
      </c>
      <c r="G65" s="185">
        <v>2</v>
      </c>
      <c r="H65" s="185">
        <v>2</v>
      </c>
      <c r="I65" s="185">
        <v>2</v>
      </c>
      <c r="J65" s="185">
        <v>0</v>
      </c>
      <c r="K65" s="185">
        <v>3</v>
      </c>
      <c r="L65" s="185">
        <v>0</v>
      </c>
      <c r="M65" s="185">
        <v>1</v>
      </c>
      <c r="N65" s="185">
        <v>3</v>
      </c>
      <c r="O65" s="185">
        <v>3</v>
      </c>
      <c r="P65" s="187">
        <v>1</v>
      </c>
      <c r="Q65" s="189">
        <v>18</v>
      </c>
      <c r="R65" s="99"/>
      <c r="S65" s="99"/>
      <c r="T65" s="99"/>
      <c r="U65" s="99"/>
      <c r="V65" s="99"/>
      <c r="W65" s="99"/>
      <c r="X65" s="99"/>
      <c r="Y65" s="99"/>
      <c r="Z65" s="99"/>
    </row>
    <row r="66" spans="1:26" ht="15" customHeight="1">
      <c r="A66" s="2"/>
      <c r="B66" s="34"/>
      <c r="C66" s="117">
        <v>54</v>
      </c>
      <c r="D66" s="118" t="s">
        <v>207</v>
      </c>
      <c r="E66" s="119">
        <v>0</v>
      </c>
      <c r="F66" s="156">
        <v>1</v>
      </c>
      <c r="G66" s="156">
        <v>2</v>
      </c>
      <c r="H66" s="156">
        <v>2</v>
      </c>
      <c r="I66" s="156">
        <v>2</v>
      </c>
      <c r="J66" s="156">
        <v>0</v>
      </c>
      <c r="K66" s="156">
        <v>0</v>
      </c>
      <c r="L66" s="156">
        <v>3</v>
      </c>
      <c r="M66" s="156">
        <v>0</v>
      </c>
      <c r="N66" s="156">
        <v>3</v>
      </c>
      <c r="O66" s="156">
        <v>3</v>
      </c>
      <c r="P66" s="167">
        <v>0</v>
      </c>
      <c r="Q66" s="168">
        <v>16</v>
      </c>
      <c r="R66" s="2"/>
      <c r="S66" s="2"/>
      <c r="T66" s="2"/>
    </row>
    <row r="67" spans="1:26" ht="15.75" customHeight="1">
      <c r="A67" s="2"/>
      <c r="B67" s="191"/>
      <c r="C67" s="169">
        <v>55</v>
      </c>
      <c r="D67" s="183" t="s">
        <v>209</v>
      </c>
      <c r="E67" s="184">
        <v>0</v>
      </c>
      <c r="F67" s="185">
        <v>2</v>
      </c>
      <c r="G67" s="185">
        <v>0</v>
      </c>
      <c r="H67" s="185">
        <v>8</v>
      </c>
      <c r="I67" s="185">
        <v>3</v>
      </c>
      <c r="J67" s="185">
        <v>0</v>
      </c>
      <c r="K67" s="185">
        <v>0</v>
      </c>
      <c r="L67" s="185">
        <v>0</v>
      </c>
      <c r="M67" s="185">
        <v>0</v>
      </c>
      <c r="N67" s="185">
        <v>1</v>
      </c>
      <c r="O67" s="185">
        <v>1</v>
      </c>
      <c r="P67" s="187">
        <v>0</v>
      </c>
      <c r="Q67" s="189">
        <v>15</v>
      </c>
      <c r="R67" s="2"/>
      <c r="S67" s="2"/>
      <c r="T67" s="2"/>
    </row>
    <row r="68" spans="1:26">
      <c r="A68" s="2"/>
      <c r="B68" s="2"/>
      <c r="C68" s="117">
        <v>56</v>
      </c>
      <c r="D68" s="118" t="s">
        <v>211</v>
      </c>
      <c r="E68" s="119">
        <v>0</v>
      </c>
      <c r="F68" s="156">
        <v>5</v>
      </c>
      <c r="G68" s="156">
        <v>0</v>
      </c>
      <c r="H68" s="156">
        <v>2</v>
      </c>
      <c r="I68" s="156">
        <v>4</v>
      </c>
      <c r="J68" s="156">
        <v>0</v>
      </c>
      <c r="K68" s="156">
        <v>2</v>
      </c>
      <c r="L68" s="156">
        <v>0</v>
      </c>
      <c r="M68" s="156">
        <v>0</v>
      </c>
      <c r="N68" s="156">
        <v>1</v>
      </c>
      <c r="O68" s="156">
        <v>1</v>
      </c>
      <c r="P68" s="167">
        <v>0</v>
      </c>
      <c r="Q68" s="168">
        <v>15</v>
      </c>
      <c r="R68" s="2"/>
      <c r="S68" s="2"/>
      <c r="T68" s="2"/>
    </row>
    <row r="69" spans="1:26">
      <c r="A69" s="2"/>
      <c r="B69" s="2"/>
      <c r="C69" s="169">
        <v>57</v>
      </c>
      <c r="D69" s="183" t="s">
        <v>212</v>
      </c>
      <c r="E69" s="184">
        <v>0</v>
      </c>
      <c r="F69" s="185">
        <v>2</v>
      </c>
      <c r="G69" s="185">
        <v>0</v>
      </c>
      <c r="H69" s="185">
        <v>5</v>
      </c>
      <c r="I69" s="185">
        <v>2</v>
      </c>
      <c r="J69" s="185">
        <v>0</v>
      </c>
      <c r="K69" s="185">
        <v>2</v>
      </c>
      <c r="L69" s="185">
        <v>0</v>
      </c>
      <c r="M69" s="185">
        <v>0</v>
      </c>
      <c r="N69" s="185">
        <v>0</v>
      </c>
      <c r="O69" s="185">
        <v>3</v>
      </c>
      <c r="P69" s="187">
        <v>0</v>
      </c>
      <c r="Q69" s="189">
        <v>14</v>
      </c>
      <c r="R69" s="2"/>
      <c r="S69" s="2"/>
      <c r="T69" s="2"/>
    </row>
    <row r="70" spans="1:26">
      <c r="A70" s="2"/>
      <c r="B70" s="2"/>
      <c r="C70" s="117">
        <v>58</v>
      </c>
      <c r="D70" s="118" t="s">
        <v>213</v>
      </c>
      <c r="E70" s="119">
        <v>0</v>
      </c>
      <c r="F70" s="156">
        <v>2</v>
      </c>
      <c r="G70" s="156">
        <v>2</v>
      </c>
      <c r="H70" s="156">
        <v>1</v>
      </c>
      <c r="I70" s="156">
        <v>0</v>
      </c>
      <c r="J70" s="156">
        <v>0</v>
      </c>
      <c r="K70" s="156">
        <v>3</v>
      </c>
      <c r="L70" s="156">
        <v>0</v>
      </c>
      <c r="M70" s="156">
        <v>0</v>
      </c>
      <c r="N70" s="156">
        <v>2</v>
      </c>
      <c r="O70" s="156">
        <v>3</v>
      </c>
      <c r="P70" s="167">
        <v>0</v>
      </c>
      <c r="Q70" s="168">
        <v>13</v>
      </c>
      <c r="R70" s="2"/>
      <c r="S70" s="2"/>
      <c r="T70" s="2"/>
    </row>
    <row r="71" spans="1:26">
      <c r="A71" s="2"/>
      <c r="B71" s="2"/>
      <c r="C71" s="169">
        <v>59</v>
      </c>
      <c r="D71" s="183" t="s">
        <v>214</v>
      </c>
      <c r="E71" s="184">
        <v>1</v>
      </c>
      <c r="F71" s="185">
        <v>3</v>
      </c>
      <c r="G71" s="185">
        <v>0</v>
      </c>
      <c r="H71" s="185">
        <v>3</v>
      </c>
      <c r="I71" s="185">
        <v>6</v>
      </c>
      <c r="J71" s="185">
        <v>0</v>
      </c>
      <c r="K71" s="185">
        <v>0</v>
      </c>
      <c r="L71" s="185">
        <v>0</v>
      </c>
      <c r="M71" s="185">
        <v>0</v>
      </c>
      <c r="N71" s="185">
        <v>0</v>
      </c>
      <c r="O71" s="185">
        <v>0</v>
      </c>
      <c r="P71" s="187">
        <v>0</v>
      </c>
      <c r="Q71" s="189">
        <v>13</v>
      </c>
      <c r="R71" s="2"/>
      <c r="S71" s="2"/>
      <c r="T71" s="2"/>
    </row>
    <row r="72" spans="1:26">
      <c r="A72" s="2"/>
      <c r="B72" s="2"/>
      <c r="C72" s="117">
        <v>60</v>
      </c>
      <c r="D72" s="118" t="s">
        <v>215</v>
      </c>
      <c r="E72" s="119">
        <v>0</v>
      </c>
      <c r="F72" s="156">
        <v>2</v>
      </c>
      <c r="G72" s="156">
        <v>2</v>
      </c>
      <c r="H72" s="156">
        <v>4</v>
      </c>
      <c r="I72" s="156">
        <v>1</v>
      </c>
      <c r="J72" s="156">
        <v>0</v>
      </c>
      <c r="K72" s="156">
        <v>2</v>
      </c>
      <c r="L72" s="156">
        <v>0</v>
      </c>
      <c r="M72" s="156">
        <v>0</v>
      </c>
      <c r="N72" s="156">
        <v>1</v>
      </c>
      <c r="O72" s="156">
        <v>0</v>
      </c>
      <c r="P72" s="167">
        <v>0</v>
      </c>
      <c r="Q72" s="168">
        <v>12</v>
      </c>
      <c r="R72" s="2"/>
      <c r="S72" s="2"/>
      <c r="T72" s="2"/>
    </row>
    <row r="73" spans="1:26">
      <c r="A73" s="2"/>
      <c r="B73" s="2"/>
      <c r="C73" s="169">
        <v>61</v>
      </c>
      <c r="D73" s="215" t="s">
        <v>216</v>
      </c>
      <c r="E73" s="216">
        <v>0</v>
      </c>
      <c r="F73" s="253">
        <v>3</v>
      </c>
      <c r="G73" s="253">
        <v>0</v>
      </c>
      <c r="H73" s="253">
        <v>5</v>
      </c>
      <c r="I73" s="253">
        <v>1</v>
      </c>
      <c r="J73" s="253">
        <v>0</v>
      </c>
      <c r="K73" s="253">
        <v>1</v>
      </c>
      <c r="L73" s="253">
        <v>0</v>
      </c>
      <c r="M73" s="253">
        <v>0</v>
      </c>
      <c r="N73" s="253">
        <v>2</v>
      </c>
      <c r="O73" s="253">
        <v>0</v>
      </c>
      <c r="P73" s="254">
        <v>0</v>
      </c>
      <c r="Q73" s="189">
        <v>12</v>
      </c>
      <c r="R73" s="2"/>
      <c r="S73" s="2"/>
      <c r="T73" s="2"/>
    </row>
    <row r="74" spans="1:26">
      <c r="A74" s="2"/>
      <c r="B74" s="2"/>
      <c r="C74" s="117">
        <v>62</v>
      </c>
      <c r="D74" s="118" t="s">
        <v>217</v>
      </c>
      <c r="E74" s="119">
        <v>1</v>
      </c>
      <c r="F74" s="156">
        <v>3</v>
      </c>
      <c r="G74" s="156">
        <v>1</v>
      </c>
      <c r="H74" s="156">
        <v>3</v>
      </c>
      <c r="I74" s="156">
        <v>1</v>
      </c>
      <c r="J74" s="156">
        <v>0</v>
      </c>
      <c r="K74" s="156">
        <v>0</v>
      </c>
      <c r="L74" s="156">
        <v>0</v>
      </c>
      <c r="M74" s="156">
        <v>0</v>
      </c>
      <c r="N74" s="156">
        <v>0</v>
      </c>
      <c r="O74" s="156">
        <v>1</v>
      </c>
      <c r="P74" s="167">
        <v>1</v>
      </c>
      <c r="Q74" s="168">
        <v>11</v>
      </c>
      <c r="R74" s="2"/>
      <c r="S74" s="2"/>
      <c r="T74" s="2"/>
    </row>
    <row r="75" spans="1:26">
      <c r="A75" s="2"/>
      <c r="B75" s="2"/>
      <c r="C75" s="169">
        <v>63</v>
      </c>
      <c r="D75" s="183" t="s">
        <v>218</v>
      </c>
      <c r="E75" s="184">
        <v>0</v>
      </c>
      <c r="F75" s="185">
        <v>4</v>
      </c>
      <c r="G75" s="185">
        <v>0</v>
      </c>
      <c r="H75" s="185">
        <v>6</v>
      </c>
      <c r="I75" s="185">
        <v>2</v>
      </c>
      <c r="J75" s="185">
        <v>0</v>
      </c>
      <c r="K75" s="185">
        <v>1</v>
      </c>
      <c r="L75" s="185">
        <v>0</v>
      </c>
      <c r="M75" s="185">
        <v>0</v>
      </c>
      <c r="N75" s="185">
        <v>0</v>
      </c>
      <c r="O75" s="185">
        <v>0</v>
      </c>
      <c r="P75" s="187">
        <v>0</v>
      </c>
      <c r="Q75" s="189">
        <v>13</v>
      </c>
      <c r="R75" s="2"/>
      <c r="S75" s="2"/>
      <c r="T75" s="2"/>
    </row>
    <row r="76" spans="1:26">
      <c r="A76" s="2"/>
      <c r="B76" s="2"/>
      <c r="C76" s="117">
        <v>64</v>
      </c>
      <c r="D76" s="118" t="s">
        <v>219</v>
      </c>
      <c r="E76" s="119">
        <v>0</v>
      </c>
      <c r="F76" s="156">
        <v>2</v>
      </c>
      <c r="G76" s="156">
        <v>0</v>
      </c>
      <c r="H76" s="156">
        <v>4</v>
      </c>
      <c r="I76" s="156">
        <v>0</v>
      </c>
      <c r="J76" s="156">
        <v>0</v>
      </c>
      <c r="K76" s="156">
        <v>2</v>
      </c>
      <c r="L76" s="156">
        <v>0</v>
      </c>
      <c r="M76" s="156">
        <v>0</v>
      </c>
      <c r="N76" s="156">
        <v>2</v>
      </c>
      <c r="O76" s="156">
        <v>1</v>
      </c>
      <c r="P76" s="167">
        <v>0</v>
      </c>
      <c r="Q76" s="168">
        <v>11</v>
      </c>
      <c r="R76" s="2"/>
      <c r="S76" s="2"/>
      <c r="T76" s="2"/>
    </row>
    <row r="77" spans="1:26">
      <c r="A77" s="2"/>
      <c r="B77" s="2"/>
      <c r="C77" s="169">
        <v>65</v>
      </c>
      <c r="D77" s="183" t="s">
        <v>220</v>
      </c>
      <c r="E77" s="184">
        <v>1</v>
      </c>
      <c r="F77" s="185">
        <v>1</v>
      </c>
      <c r="G77" s="185">
        <v>1</v>
      </c>
      <c r="H77" s="185">
        <v>5</v>
      </c>
      <c r="I77" s="185">
        <v>1</v>
      </c>
      <c r="J77" s="185">
        <v>0</v>
      </c>
      <c r="K77" s="185">
        <v>0</v>
      </c>
      <c r="L77" s="185">
        <v>0</v>
      </c>
      <c r="M77" s="185">
        <v>0</v>
      </c>
      <c r="N77" s="185">
        <v>1</v>
      </c>
      <c r="O77" s="185">
        <v>1</v>
      </c>
      <c r="P77" s="187">
        <v>0</v>
      </c>
      <c r="Q77" s="189">
        <v>11</v>
      </c>
      <c r="R77" s="2"/>
      <c r="S77" s="2"/>
      <c r="T77" s="2"/>
    </row>
    <row r="78" spans="1:26">
      <c r="A78" s="2"/>
      <c r="B78" s="2"/>
      <c r="C78" s="117">
        <v>66</v>
      </c>
      <c r="D78" s="118" t="s">
        <v>221</v>
      </c>
      <c r="E78" s="119">
        <v>0</v>
      </c>
      <c r="F78" s="156">
        <v>3</v>
      </c>
      <c r="G78" s="156">
        <v>1</v>
      </c>
      <c r="H78" s="156">
        <v>3</v>
      </c>
      <c r="I78" s="156">
        <v>2</v>
      </c>
      <c r="J78" s="156">
        <v>0</v>
      </c>
      <c r="K78" s="156">
        <v>1</v>
      </c>
      <c r="L78" s="156">
        <v>0</v>
      </c>
      <c r="M78" s="156">
        <v>1</v>
      </c>
      <c r="N78" s="156">
        <v>1</v>
      </c>
      <c r="O78" s="156">
        <v>0</v>
      </c>
      <c r="P78" s="167">
        <v>0</v>
      </c>
      <c r="Q78" s="168">
        <v>12</v>
      </c>
      <c r="R78" s="2"/>
      <c r="S78" s="2"/>
      <c r="T78" s="2"/>
    </row>
    <row r="79" spans="1:26">
      <c r="A79" s="2"/>
      <c r="B79" s="2"/>
      <c r="C79" s="169">
        <v>67</v>
      </c>
      <c r="D79" s="183" t="s">
        <v>222</v>
      </c>
      <c r="E79" s="184">
        <v>0</v>
      </c>
      <c r="F79" s="185">
        <v>4</v>
      </c>
      <c r="G79" s="185">
        <v>0</v>
      </c>
      <c r="H79" s="185">
        <v>3</v>
      </c>
      <c r="I79" s="185">
        <v>1</v>
      </c>
      <c r="J79" s="185">
        <v>0</v>
      </c>
      <c r="K79" s="185">
        <v>0</v>
      </c>
      <c r="L79" s="185">
        <v>0</v>
      </c>
      <c r="M79" s="185">
        <v>0</v>
      </c>
      <c r="N79" s="185">
        <v>1</v>
      </c>
      <c r="O79" s="185">
        <v>1</v>
      </c>
      <c r="P79" s="187">
        <v>0</v>
      </c>
      <c r="Q79" s="189">
        <v>10</v>
      </c>
      <c r="R79" s="2"/>
      <c r="S79" s="2"/>
      <c r="T79" s="2"/>
    </row>
    <row r="80" spans="1:26">
      <c r="A80" s="2"/>
      <c r="B80" s="2"/>
      <c r="C80" s="117">
        <v>68</v>
      </c>
      <c r="D80" s="118" t="s">
        <v>223</v>
      </c>
      <c r="E80" s="119">
        <v>0</v>
      </c>
      <c r="F80" s="156">
        <v>3</v>
      </c>
      <c r="G80" s="156">
        <v>0</v>
      </c>
      <c r="H80" s="156">
        <v>1</v>
      </c>
      <c r="I80" s="156">
        <v>1</v>
      </c>
      <c r="J80" s="156">
        <v>0</v>
      </c>
      <c r="K80" s="156">
        <v>0</v>
      </c>
      <c r="L80" s="156">
        <v>0</v>
      </c>
      <c r="M80" s="156">
        <v>0</v>
      </c>
      <c r="N80" s="156">
        <v>2</v>
      </c>
      <c r="O80" s="156">
        <v>1</v>
      </c>
      <c r="P80" s="167">
        <v>0</v>
      </c>
      <c r="Q80" s="168">
        <v>8</v>
      </c>
      <c r="R80" s="2"/>
      <c r="S80" s="2"/>
      <c r="T80" s="2"/>
    </row>
    <row r="81" spans="1:20">
      <c r="A81" s="2"/>
      <c r="B81" s="2"/>
      <c r="C81" s="169">
        <v>69</v>
      </c>
      <c r="D81" s="183" t="s">
        <v>224</v>
      </c>
      <c r="E81" s="184">
        <v>0</v>
      </c>
      <c r="F81" s="185">
        <v>1</v>
      </c>
      <c r="G81" s="185">
        <v>2</v>
      </c>
      <c r="H81" s="185">
        <v>1</v>
      </c>
      <c r="I81" s="185">
        <v>2</v>
      </c>
      <c r="J81" s="185">
        <v>0</v>
      </c>
      <c r="K81" s="185">
        <v>0</v>
      </c>
      <c r="L81" s="185">
        <v>0</v>
      </c>
      <c r="M81" s="185">
        <v>0</v>
      </c>
      <c r="N81" s="185">
        <v>0</v>
      </c>
      <c r="O81" s="185">
        <v>0</v>
      </c>
      <c r="P81" s="187">
        <v>0</v>
      </c>
      <c r="Q81" s="189">
        <v>6</v>
      </c>
      <c r="R81" s="2"/>
      <c r="S81" s="2"/>
      <c r="T81" s="2"/>
    </row>
    <row r="82" spans="1:20">
      <c r="A82" s="2"/>
      <c r="B82" s="18"/>
      <c r="C82" s="117">
        <v>70</v>
      </c>
      <c r="D82" s="118" t="s">
        <v>225</v>
      </c>
      <c r="E82" s="119">
        <v>1</v>
      </c>
      <c r="F82" s="156">
        <v>1</v>
      </c>
      <c r="G82" s="156">
        <v>0</v>
      </c>
      <c r="H82" s="156">
        <v>1</v>
      </c>
      <c r="I82" s="156">
        <v>0</v>
      </c>
      <c r="J82" s="156">
        <v>0</v>
      </c>
      <c r="K82" s="156">
        <v>0</v>
      </c>
      <c r="L82" s="156">
        <v>0</v>
      </c>
      <c r="M82" s="156">
        <v>0</v>
      </c>
      <c r="N82" s="156">
        <v>1</v>
      </c>
      <c r="O82" s="156">
        <v>0</v>
      </c>
      <c r="P82" s="167">
        <v>1</v>
      </c>
      <c r="Q82" s="168">
        <v>5</v>
      </c>
      <c r="R82" s="2"/>
      <c r="S82" s="2"/>
      <c r="T82" s="2"/>
    </row>
    <row r="83" spans="1:20">
      <c r="A83" s="2"/>
      <c r="B83" s="34"/>
      <c r="C83" s="169">
        <v>71</v>
      </c>
      <c r="D83" s="215" t="s">
        <v>226</v>
      </c>
      <c r="E83" s="216">
        <v>1</v>
      </c>
      <c r="F83" s="253">
        <v>1</v>
      </c>
      <c r="G83" s="253">
        <v>0</v>
      </c>
      <c r="H83" s="253">
        <v>3</v>
      </c>
      <c r="I83" s="253">
        <v>0</v>
      </c>
      <c r="J83" s="253">
        <v>0</v>
      </c>
      <c r="K83" s="253">
        <v>0</v>
      </c>
      <c r="L83" s="253">
        <v>0</v>
      </c>
      <c r="M83" s="253">
        <v>0</v>
      </c>
      <c r="N83" s="253">
        <v>0</v>
      </c>
      <c r="O83" s="253">
        <v>0</v>
      </c>
      <c r="P83" s="254">
        <v>0</v>
      </c>
      <c r="Q83" s="189">
        <v>5</v>
      </c>
      <c r="R83" s="2"/>
      <c r="S83" s="2"/>
      <c r="T83" s="2"/>
    </row>
    <row r="84" spans="1:20">
      <c r="A84" s="2"/>
      <c r="B84" s="46"/>
      <c r="C84" s="117">
        <v>72</v>
      </c>
      <c r="D84" s="118" t="s">
        <v>227</v>
      </c>
      <c r="E84" s="119">
        <v>0</v>
      </c>
      <c r="F84" s="156">
        <v>0</v>
      </c>
      <c r="G84" s="156">
        <v>0</v>
      </c>
      <c r="H84" s="156">
        <v>1</v>
      </c>
      <c r="I84" s="156">
        <v>2</v>
      </c>
      <c r="J84" s="156">
        <v>0</v>
      </c>
      <c r="K84" s="156">
        <v>0</v>
      </c>
      <c r="L84" s="156">
        <v>0</v>
      </c>
      <c r="M84" s="156">
        <v>0</v>
      </c>
      <c r="N84" s="156">
        <v>2</v>
      </c>
      <c r="O84" s="156">
        <v>0</v>
      </c>
      <c r="P84" s="167">
        <v>0</v>
      </c>
      <c r="Q84" s="168">
        <v>5</v>
      </c>
      <c r="R84" s="2"/>
      <c r="S84" s="2"/>
      <c r="T84" s="2"/>
    </row>
    <row r="85" spans="1:20">
      <c r="A85" s="2"/>
      <c r="B85" s="2"/>
      <c r="C85" s="169">
        <v>73</v>
      </c>
      <c r="D85" s="183" t="s">
        <v>228</v>
      </c>
      <c r="E85" s="184">
        <v>0</v>
      </c>
      <c r="F85" s="185">
        <v>2</v>
      </c>
      <c r="G85" s="185">
        <v>0</v>
      </c>
      <c r="H85" s="185">
        <v>1</v>
      </c>
      <c r="I85" s="185">
        <v>0</v>
      </c>
      <c r="J85" s="185">
        <v>0</v>
      </c>
      <c r="K85" s="185">
        <v>1</v>
      </c>
      <c r="L85" s="185">
        <v>0</v>
      </c>
      <c r="M85" s="185">
        <v>0</v>
      </c>
      <c r="N85" s="185">
        <v>1</v>
      </c>
      <c r="O85" s="185">
        <v>0</v>
      </c>
      <c r="P85" s="187">
        <v>0</v>
      </c>
      <c r="Q85" s="189">
        <v>5</v>
      </c>
      <c r="R85" s="2"/>
      <c r="S85" s="2"/>
      <c r="T85" s="2"/>
    </row>
    <row r="86" spans="1:20">
      <c r="A86" s="2"/>
      <c r="B86" s="2"/>
      <c r="C86" s="117">
        <v>74</v>
      </c>
      <c r="D86" s="118" t="s">
        <v>229</v>
      </c>
      <c r="E86" s="119">
        <v>1</v>
      </c>
      <c r="F86" s="156">
        <v>1</v>
      </c>
      <c r="G86" s="156">
        <v>0</v>
      </c>
      <c r="H86" s="156">
        <v>1</v>
      </c>
      <c r="I86" s="156">
        <v>0</v>
      </c>
      <c r="J86" s="156">
        <v>0</v>
      </c>
      <c r="K86" s="156">
        <v>1</v>
      </c>
      <c r="L86" s="156">
        <v>0</v>
      </c>
      <c r="M86" s="156">
        <v>0</v>
      </c>
      <c r="N86" s="156">
        <v>0</v>
      </c>
      <c r="O86" s="156">
        <v>1</v>
      </c>
      <c r="P86" s="167">
        <v>0</v>
      </c>
      <c r="Q86" s="168">
        <v>5</v>
      </c>
      <c r="R86" s="2"/>
      <c r="S86" s="2"/>
      <c r="T86" s="2"/>
    </row>
    <row r="87" spans="1:20">
      <c r="A87" s="2"/>
      <c r="B87" s="2"/>
      <c r="C87" s="169">
        <v>75</v>
      </c>
      <c r="D87" s="183" t="s">
        <v>230</v>
      </c>
      <c r="E87" s="184">
        <v>1</v>
      </c>
      <c r="F87" s="185">
        <v>0</v>
      </c>
      <c r="G87" s="185">
        <v>0</v>
      </c>
      <c r="H87" s="185">
        <v>0</v>
      </c>
      <c r="I87" s="185">
        <v>0</v>
      </c>
      <c r="J87" s="185">
        <v>0</v>
      </c>
      <c r="K87" s="185">
        <v>1</v>
      </c>
      <c r="L87" s="185">
        <v>0</v>
      </c>
      <c r="M87" s="185">
        <v>0</v>
      </c>
      <c r="N87" s="185">
        <v>1</v>
      </c>
      <c r="O87" s="185">
        <v>0</v>
      </c>
      <c r="P87" s="187">
        <v>1</v>
      </c>
      <c r="Q87" s="189">
        <v>4</v>
      </c>
      <c r="R87" s="2"/>
      <c r="S87" s="2"/>
      <c r="T87" s="2"/>
    </row>
    <row r="88" spans="1:20">
      <c r="A88" s="2"/>
      <c r="B88" s="2"/>
      <c r="C88" s="117">
        <v>76</v>
      </c>
      <c r="D88" s="118" t="s">
        <v>231</v>
      </c>
      <c r="E88" s="119">
        <v>0</v>
      </c>
      <c r="F88" s="156">
        <v>1</v>
      </c>
      <c r="G88" s="156">
        <v>1</v>
      </c>
      <c r="H88" s="156">
        <v>0</v>
      </c>
      <c r="I88" s="156">
        <v>1</v>
      </c>
      <c r="J88" s="156">
        <v>0</v>
      </c>
      <c r="K88" s="156">
        <v>0</v>
      </c>
      <c r="L88" s="156">
        <v>0</v>
      </c>
      <c r="M88" s="156">
        <v>0</v>
      </c>
      <c r="N88" s="156">
        <v>0</v>
      </c>
      <c r="O88" s="156">
        <v>1</v>
      </c>
      <c r="P88" s="167">
        <v>0</v>
      </c>
      <c r="Q88" s="168">
        <v>4</v>
      </c>
      <c r="R88" s="2"/>
      <c r="S88" s="2"/>
      <c r="T88" s="2"/>
    </row>
    <row r="89" spans="1:20">
      <c r="A89" s="2"/>
      <c r="B89" s="2"/>
      <c r="C89" s="169">
        <v>77</v>
      </c>
      <c r="D89" s="183" t="s">
        <v>232</v>
      </c>
      <c r="E89" s="184">
        <v>0</v>
      </c>
      <c r="F89" s="185">
        <v>0</v>
      </c>
      <c r="G89" s="185">
        <v>1</v>
      </c>
      <c r="H89" s="185">
        <v>0</v>
      </c>
      <c r="I89" s="185">
        <v>2</v>
      </c>
      <c r="J89" s="185">
        <v>0</v>
      </c>
      <c r="K89" s="185">
        <v>0</v>
      </c>
      <c r="L89" s="185">
        <v>0</v>
      </c>
      <c r="M89" s="185">
        <v>0</v>
      </c>
      <c r="N89" s="185">
        <v>0</v>
      </c>
      <c r="O89" s="185">
        <v>1</v>
      </c>
      <c r="P89" s="187">
        <v>0</v>
      </c>
      <c r="Q89" s="189">
        <v>4</v>
      </c>
      <c r="R89" s="2"/>
      <c r="S89" s="2"/>
      <c r="T89" s="2"/>
    </row>
    <row r="90" spans="1:20">
      <c r="A90" s="2"/>
      <c r="B90" s="2"/>
      <c r="C90" s="117">
        <v>78</v>
      </c>
      <c r="D90" s="118" t="s">
        <v>233</v>
      </c>
      <c r="E90" s="119">
        <v>1</v>
      </c>
      <c r="F90" s="156">
        <v>2</v>
      </c>
      <c r="G90" s="156">
        <v>0</v>
      </c>
      <c r="H90" s="156">
        <v>0</v>
      </c>
      <c r="I90" s="156">
        <v>0</v>
      </c>
      <c r="J90" s="156">
        <v>0</v>
      </c>
      <c r="K90" s="156">
        <v>0</v>
      </c>
      <c r="L90" s="156">
        <v>0</v>
      </c>
      <c r="M90" s="156">
        <v>0</v>
      </c>
      <c r="N90" s="156">
        <v>0</v>
      </c>
      <c r="O90" s="156">
        <v>1</v>
      </c>
      <c r="P90" s="167">
        <v>0</v>
      </c>
      <c r="Q90" s="168">
        <v>4</v>
      </c>
      <c r="R90" s="2"/>
      <c r="S90" s="2"/>
      <c r="T90" s="2"/>
    </row>
    <row r="91" spans="1:20">
      <c r="A91" s="2"/>
      <c r="B91" s="2"/>
      <c r="C91" s="169">
        <v>79</v>
      </c>
      <c r="D91" s="183" t="s">
        <v>234</v>
      </c>
      <c r="E91" s="184">
        <v>0</v>
      </c>
      <c r="F91" s="185">
        <v>0</v>
      </c>
      <c r="G91" s="185">
        <v>1</v>
      </c>
      <c r="H91" s="185">
        <v>0</v>
      </c>
      <c r="I91" s="185">
        <v>1</v>
      </c>
      <c r="J91" s="185">
        <v>0</v>
      </c>
      <c r="K91" s="185">
        <v>0</v>
      </c>
      <c r="L91" s="185">
        <v>0</v>
      </c>
      <c r="M91" s="185">
        <v>0</v>
      </c>
      <c r="N91" s="185">
        <v>1</v>
      </c>
      <c r="O91" s="185">
        <v>0</v>
      </c>
      <c r="P91" s="187">
        <v>0</v>
      </c>
      <c r="Q91" s="189">
        <v>3</v>
      </c>
      <c r="R91" s="2"/>
      <c r="S91" s="2"/>
      <c r="T91" s="2"/>
    </row>
    <row r="92" spans="1:20">
      <c r="A92" s="2"/>
      <c r="B92" s="2"/>
      <c r="C92" s="117">
        <v>80</v>
      </c>
      <c r="D92" s="118" t="s">
        <v>235</v>
      </c>
      <c r="E92" s="119">
        <v>0</v>
      </c>
      <c r="F92" s="156">
        <v>1</v>
      </c>
      <c r="G92" s="156">
        <v>0</v>
      </c>
      <c r="H92" s="156">
        <v>1</v>
      </c>
      <c r="I92" s="156">
        <v>1</v>
      </c>
      <c r="J92" s="156">
        <v>0</v>
      </c>
      <c r="K92" s="156">
        <v>0</v>
      </c>
      <c r="L92" s="156">
        <v>0</v>
      </c>
      <c r="M92" s="156">
        <v>0</v>
      </c>
      <c r="N92" s="156">
        <v>1</v>
      </c>
      <c r="O92" s="156">
        <v>0</v>
      </c>
      <c r="P92" s="167">
        <v>0</v>
      </c>
      <c r="Q92" s="168">
        <v>4</v>
      </c>
      <c r="R92" s="2"/>
      <c r="S92" s="2"/>
      <c r="T92" s="2"/>
    </row>
    <row r="93" spans="1:20">
      <c r="A93" s="2"/>
      <c r="B93" s="2"/>
      <c r="C93" s="169">
        <v>81</v>
      </c>
      <c r="D93" s="215" t="s">
        <v>236</v>
      </c>
      <c r="E93" s="216">
        <v>0</v>
      </c>
      <c r="F93" s="253">
        <v>1</v>
      </c>
      <c r="G93" s="253">
        <v>0</v>
      </c>
      <c r="H93" s="253">
        <v>1</v>
      </c>
      <c r="I93" s="253">
        <v>0</v>
      </c>
      <c r="J93" s="253">
        <v>0</v>
      </c>
      <c r="K93" s="253">
        <v>0</v>
      </c>
      <c r="L93" s="253">
        <v>0</v>
      </c>
      <c r="M93" s="253">
        <v>0</v>
      </c>
      <c r="N93" s="253">
        <v>1</v>
      </c>
      <c r="O93" s="253">
        <v>0</v>
      </c>
      <c r="P93" s="254">
        <v>0</v>
      </c>
      <c r="Q93" s="189">
        <v>3</v>
      </c>
      <c r="R93" s="2"/>
      <c r="S93" s="2"/>
      <c r="T93" s="2"/>
    </row>
    <row r="94" spans="1:20">
      <c r="A94" s="2"/>
      <c r="B94" s="2"/>
      <c r="C94" s="117">
        <v>82</v>
      </c>
      <c r="D94" s="118" t="s">
        <v>237</v>
      </c>
      <c r="E94" s="119">
        <v>0</v>
      </c>
      <c r="F94" s="156">
        <v>1</v>
      </c>
      <c r="G94" s="156">
        <v>0</v>
      </c>
      <c r="H94" s="156">
        <v>1</v>
      </c>
      <c r="I94" s="156">
        <v>1</v>
      </c>
      <c r="J94" s="156">
        <v>0</v>
      </c>
      <c r="K94" s="156">
        <v>0</v>
      </c>
      <c r="L94" s="156">
        <v>0</v>
      </c>
      <c r="M94" s="156">
        <v>0</v>
      </c>
      <c r="N94" s="156">
        <v>0</v>
      </c>
      <c r="O94" s="156">
        <v>0</v>
      </c>
      <c r="P94" s="167">
        <v>0</v>
      </c>
      <c r="Q94" s="168">
        <v>3</v>
      </c>
      <c r="R94" s="2"/>
      <c r="S94" s="2"/>
      <c r="T94" s="2"/>
    </row>
    <row r="95" spans="1:20">
      <c r="A95" s="2"/>
      <c r="B95" s="2"/>
      <c r="C95" s="169">
        <v>83</v>
      </c>
      <c r="D95" s="183" t="s">
        <v>238</v>
      </c>
      <c r="E95" s="184">
        <v>0</v>
      </c>
      <c r="F95" s="185">
        <v>1</v>
      </c>
      <c r="G95" s="185">
        <v>0</v>
      </c>
      <c r="H95" s="185">
        <v>0</v>
      </c>
      <c r="I95" s="185">
        <v>1</v>
      </c>
      <c r="J95" s="185">
        <v>0</v>
      </c>
      <c r="K95" s="185">
        <v>0</v>
      </c>
      <c r="L95" s="185">
        <v>0</v>
      </c>
      <c r="M95" s="185">
        <v>0</v>
      </c>
      <c r="N95" s="185">
        <v>0</v>
      </c>
      <c r="O95" s="185">
        <v>0</v>
      </c>
      <c r="P95" s="187">
        <v>0</v>
      </c>
      <c r="Q95" s="189">
        <v>2</v>
      </c>
      <c r="R95" s="2"/>
      <c r="S95" s="2"/>
      <c r="T95" s="2"/>
    </row>
    <row r="96" spans="1:20">
      <c r="A96" s="2"/>
      <c r="B96" s="2"/>
      <c r="C96" s="117">
        <v>84</v>
      </c>
      <c r="D96" s="118" t="s">
        <v>239</v>
      </c>
      <c r="E96" s="119">
        <v>0</v>
      </c>
      <c r="F96" s="156">
        <v>0</v>
      </c>
      <c r="G96" s="156">
        <v>0</v>
      </c>
      <c r="H96" s="156">
        <v>1</v>
      </c>
      <c r="I96" s="156">
        <v>0</v>
      </c>
      <c r="J96" s="156">
        <v>0</v>
      </c>
      <c r="K96" s="156">
        <v>0</v>
      </c>
      <c r="L96" s="156">
        <v>0</v>
      </c>
      <c r="M96" s="156">
        <v>0</v>
      </c>
      <c r="N96" s="156">
        <v>1</v>
      </c>
      <c r="O96" s="156">
        <v>0</v>
      </c>
      <c r="P96" s="167">
        <v>0</v>
      </c>
      <c r="Q96" s="168">
        <v>2</v>
      </c>
      <c r="R96" s="2"/>
      <c r="S96" s="2"/>
      <c r="T96" s="2"/>
    </row>
    <row r="97" spans="1:20">
      <c r="A97" s="2"/>
      <c r="B97" s="2"/>
      <c r="C97" s="169">
        <v>85</v>
      </c>
      <c r="D97" s="183" t="s">
        <v>240</v>
      </c>
      <c r="E97" s="184">
        <v>0</v>
      </c>
      <c r="F97" s="185">
        <v>0</v>
      </c>
      <c r="G97" s="185">
        <v>0</v>
      </c>
      <c r="H97" s="185">
        <v>0</v>
      </c>
      <c r="I97" s="185">
        <v>0</v>
      </c>
      <c r="J97" s="185">
        <v>0</v>
      </c>
      <c r="K97" s="185">
        <v>0</v>
      </c>
      <c r="L97" s="185">
        <v>0</v>
      </c>
      <c r="M97" s="185">
        <v>0</v>
      </c>
      <c r="N97" s="185">
        <v>2</v>
      </c>
      <c r="O97" s="185">
        <v>0</v>
      </c>
      <c r="P97" s="187">
        <v>0</v>
      </c>
      <c r="Q97" s="189">
        <v>2</v>
      </c>
      <c r="R97" s="2"/>
      <c r="S97" s="2"/>
      <c r="T97" s="2"/>
    </row>
    <row r="98" spans="1:20">
      <c r="A98" s="2"/>
      <c r="B98" s="2"/>
      <c r="C98" s="117">
        <v>86</v>
      </c>
      <c r="D98" s="118" t="s">
        <v>241</v>
      </c>
      <c r="E98" s="119">
        <v>0</v>
      </c>
      <c r="F98" s="156">
        <v>0</v>
      </c>
      <c r="G98" s="156">
        <v>0</v>
      </c>
      <c r="H98" s="156">
        <v>0</v>
      </c>
      <c r="I98" s="156">
        <v>1</v>
      </c>
      <c r="J98" s="156">
        <v>1</v>
      </c>
      <c r="K98" s="156">
        <v>0</v>
      </c>
      <c r="L98" s="156">
        <v>0</v>
      </c>
      <c r="M98" s="156">
        <v>0</v>
      </c>
      <c r="N98" s="156">
        <v>0</v>
      </c>
      <c r="O98" s="156">
        <v>0</v>
      </c>
      <c r="P98" s="167">
        <v>0</v>
      </c>
      <c r="Q98" s="168">
        <v>2</v>
      </c>
      <c r="R98" s="2"/>
      <c r="S98" s="2"/>
      <c r="T98" s="2"/>
    </row>
    <row r="99" spans="1:20">
      <c r="A99" s="2"/>
      <c r="B99" s="18"/>
      <c r="C99" s="169">
        <v>87</v>
      </c>
      <c r="D99" s="183" t="s">
        <v>242</v>
      </c>
      <c r="E99" s="184">
        <v>0</v>
      </c>
      <c r="F99" s="185">
        <v>1</v>
      </c>
      <c r="G99" s="185">
        <v>0</v>
      </c>
      <c r="H99" s="185">
        <v>1</v>
      </c>
      <c r="I99" s="185">
        <v>0</v>
      </c>
      <c r="J99" s="185">
        <v>0</v>
      </c>
      <c r="K99" s="185">
        <v>0</v>
      </c>
      <c r="L99" s="185">
        <v>0</v>
      </c>
      <c r="M99" s="185">
        <v>0</v>
      </c>
      <c r="N99" s="185">
        <v>0</v>
      </c>
      <c r="O99" s="185">
        <v>0</v>
      </c>
      <c r="P99" s="187">
        <v>0</v>
      </c>
      <c r="Q99" s="189">
        <v>2</v>
      </c>
      <c r="R99" s="2"/>
      <c r="S99" s="2"/>
      <c r="T99" s="2"/>
    </row>
    <row r="100" spans="1:20">
      <c r="A100" s="2"/>
      <c r="B100" s="34"/>
      <c r="C100" s="117">
        <v>88</v>
      </c>
      <c r="D100" s="118" t="s">
        <v>243</v>
      </c>
      <c r="E100" s="119">
        <v>2</v>
      </c>
      <c r="F100" s="156">
        <v>0</v>
      </c>
      <c r="G100" s="156">
        <v>0</v>
      </c>
      <c r="H100" s="156">
        <v>0</v>
      </c>
      <c r="I100" s="156">
        <v>0</v>
      </c>
      <c r="J100" s="156">
        <v>0</v>
      </c>
      <c r="K100" s="156">
        <v>0</v>
      </c>
      <c r="L100" s="156">
        <v>0</v>
      </c>
      <c r="M100" s="156">
        <v>0</v>
      </c>
      <c r="N100" s="156">
        <v>0</v>
      </c>
      <c r="O100" s="156">
        <v>0</v>
      </c>
      <c r="P100" s="167">
        <v>0</v>
      </c>
      <c r="Q100" s="168">
        <v>2</v>
      </c>
      <c r="R100" s="2"/>
      <c r="S100" s="2"/>
      <c r="T100" s="2"/>
    </row>
    <row r="101" spans="1:20">
      <c r="A101" s="2"/>
      <c r="B101" s="46"/>
      <c r="C101" s="169">
        <v>89</v>
      </c>
      <c r="D101" s="183" t="s">
        <v>244</v>
      </c>
      <c r="E101" s="184">
        <v>0</v>
      </c>
      <c r="F101" s="185">
        <v>0</v>
      </c>
      <c r="G101" s="185">
        <v>0</v>
      </c>
      <c r="H101" s="185">
        <v>2</v>
      </c>
      <c r="I101" s="185">
        <v>0</v>
      </c>
      <c r="J101" s="185">
        <v>0</v>
      </c>
      <c r="K101" s="185">
        <v>0</v>
      </c>
      <c r="L101" s="185">
        <v>0</v>
      </c>
      <c r="M101" s="185">
        <v>0</v>
      </c>
      <c r="N101" s="185">
        <v>0</v>
      </c>
      <c r="O101" s="185">
        <v>0</v>
      </c>
      <c r="P101" s="187">
        <v>0</v>
      </c>
      <c r="Q101" s="189">
        <v>2</v>
      </c>
      <c r="R101" s="2"/>
      <c r="S101" s="2"/>
      <c r="T101" s="2"/>
    </row>
    <row r="102" spans="1:20">
      <c r="A102" s="2"/>
      <c r="B102" s="2"/>
      <c r="C102" s="117">
        <v>90</v>
      </c>
      <c r="D102" s="118" t="s">
        <v>245</v>
      </c>
      <c r="E102" s="119">
        <v>0</v>
      </c>
      <c r="F102" s="156">
        <v>0</v>
      </c>
      <c r="G102" s="156">
        <v>0</v>
      </c>
      <c r="H102" s="156">
        <v>0</v>
      </c>
      <c r="I102" s="156">
        <v>0</v>
      </c>
      <c r="J102" s="156">
        <v>0</v>
      </c>
      <c r="K102" s="156">
        <v>1</v>
      </c>
      <c r="L102" s="156">
        <v>0</v>
      </c>
      <c r="M102" s="156">
        <v>0</v>
      </c>
      <c r="N102" s="156">
        <v>0</v>
      </c>
      <c r="O102" s="156">
        <v>1</v>
      </c>
      <c r="P102" s="167">
        <v>0</v>
      </c>
      <c r="Q102" s="168">
        <v>2</v>
      </c>
      <c r="R102" s="2"/>
      <c r="S102" s="2"/>
      <c r="T102" s="2"/>
    </row>
    <row r="103" spans="1:20">
      <c r="A103" s="2"/>
      <c r="B103" s="2"/>
      <c r="C103" s="169">
        <v>91</v>
      </c>
      <c r="D103" s="215" t="s">
        <v>246</v>
      </c>
      <c r="E103" s="216">
        <v>0</v>
      </c>
      <c r="F103" s="253">
        <v>0</v>
      </c>
      <c r="G103" s="253">
        <v>0</v>
      </c>
      <c r="H103" s="253">
        <v>0</v>
      </c>
      <c r="I103" s="253">
        <v>0</v>
      </c>
      <c r="J103" s="253">
        <v>0</v>
      </c>
      <c r="K103" s="253">
        <v>0</v>
      </c>
      <c r="L103" s="253">
        <v>0</v>
      </c>
      <c r="M103" s="253">
        <v>0</v>
      </c>
      <c r="N103" s="253">
        <v>0</v>
      </c>
      <c r="O103" s="253">
        <v>1</v>
      </c>
      <c r="P103" s="254">
        <v>0</v>
      </c>
      <c r="Q103" s="189">
        <v>1</v>
      </c>
      <c r="R103" s="2"/>
      <c r="S103" s="2"/>
      <c r="T103" s="2"/>
    </row>
    <row r="104" spans="1:20">
      <c r="A104" s="2"/>
      <c r="B104" s="2"/>
      <c r="C104" s="117">
        <v>92</v>
      </c>
      <c r="D104" s="118" t="s">
        <v>247</v>
      </c>
      <c r="E104" s="119">
        <v>0</v>
      </c>
      <c r="F104" s="156">
        <v>1</v>
      </c>
      <c r="G104" s="156">
        <v>0</v>
      </c>
      <c r="H104" s="156">
        <v>0</v>
      </c>
      <c r="I104" s="156">
        <v>0</v>
      </c>
      <c r="J104" s="156">
        <v>0</v>
      </c>
      <c r="K104" s="156">
        <v>0</v>
      </c>
      <c r="L104" s="156">
        <v>0</v>
      </c>
      <c r="M104" s="156">
        <v>0</v>
      </c>
      <c r="N104" s="156">
        <v>0</v>
      </c>
      <c r="O104" s="156">
        <v>0</v>
      </c>
      <c r="P104" s="167">
        <v>0</v>
      </c>
      <c r="Q104" s="168">
        <v>1</v>
      </c>
      <c r="R104" s="2"/>
      <c r="S104" s="2"/>
      <c r="T104" s="2"/>
    </row>
    <row r="105" spans="1:20">
      <c r="A105" s="2"/>
      <c r="B105" s="2"/>
      <c r="C105" s="169">
        <v>93</v>
      </c>
      <c r="D105" s="183" t="s">
        <v>248</v>
      </c>
      <c r="E105" s="184">
        <v>0</v>
      </c>
      <c r="F105" s="185">
        <v>0</v>
      </c>
      <c r="G105" s="185">
        <v>0</v>
      </c>
      <c r="H105" s="185">
        <v>0</v>
      </c>
      <c r="I105" s="185">
        <v>0</v>
      </c>
      <c r="J105" s="185">
        <v>0</v>
      </c>
      <c r="K105" s="185">
        <v>1</v>
      </c>
      <c r="L105" s="185">
        <v>0</v>
      </c>
      <c r="M105" s="185">
        <v>0</v>
      </c>
      <c r="N105" s="185">
        <v>0</v>
      </c>
      <c r="O105" s="185">
        <v>0</v>
      </c>
      <c r="P105" s="187">
        <v>0</v>
      </c>
      <c r="Q105" s="189">
        <v>1</v>
      </c>
      <c r="R105" s="2"/>
      <c r="S105" s="2"/>
      <c r="T105" s="2"/>
    </row>
    <row r="106" spans="1:20">
      <c r="A106" s="2"/>
      <c r="B106" s="2"/>
      <c r="C106" s="117">
        <v>94</v>
      </c>
      <c r="D106" s="118" t="s">
        <v>249</v>
      </c>
      <c r="E106" s="119">
        <v>0</v>
      </c>
      <c r="F106" s="156">
        <v>0</v>
      </c>
      <c r="G106" s="156">
        <v>1</v>
      </c>
      <c r="H106" s="156">
        <v>0</v>
      </c>
      <c r="I106" s="156">
        <v>0</v>
      </c>
      <c r="J106" s="156">
        <v>0</v>
      </c>
      <c r="K106" s="156">
        <v>0</v>
      </c>
      <c r="L106" s="156">
        <v>0</v>
      </c>
      <c r="M106" s="156">
        <v>0</v>
      </c>
      <c r="N106" s="156">
        <v>0</v>
      </c>
      <c r="O106" s="156">
        <v>0</v>
      </c>
      <c r="P106" s="167">
        <v>0</v>
      </c>
      <c r="Q106" s="168">
        <v>1</v>
      </c>
      <c r="R106" s="2"/>
      <c r="S106" s="2"/>
      <c r="T106" s="2"/>
    </row>
    <row r="107" spans="1:20">
      <c r="A107" s="2"/>
      <c r="B107" s="2"/>
      <c r="C107" s="169">
        <v>95</v>
      </c>
      <c r="D107" s="183" t="s">
        <v>250</v>
      </c>
      <c r="E107" s="184">
        <v>0</v>
      </c>
      <c r="F107" s="185">
        <v>0</v>
      </c>
      <c r="G107" s="185">
        <v>1</v>
      </c>
      <c r="H107" s="185">
        <v>0</v>
      </c>
      <c r="I107" s="185">
        <v>0</v>
      </c>
      <c r="J107" s="185">
        <v>0</v>
      </c>
      <c r="K107" s="185">
        <v>0</v>
      </c>
      <c r="L107" s="185">
        <v>0</v>
      </c>
      <c r="M107" s="185">
        <v>0</v>
      </c>
      <c r="N107" s="185">
        <v>0</v>
      </c>
      <c r="O107" s="185">
        <v>0</v>
      </c>
      <c r="P107" s="187">
        <v>0</v>
      </c>
      <c r="Q107" s="189">
        <v>1</v>
      </c>
      <c r="R107" s="2"/>
      <c r="S107" s="2"/>
      <c r="T107" s="2"/>
    </row>
    <row r="108" spans="1:20">
      <c r="A108" s="2"/>
      <c r="B108" s="2"/>
      <c r="C108" s="117">
        <v>96</v>
      </c>
      <c r="D108" s="118" t="s">
        <v>251</v>
      </c>
      <c r="E108" s="119">
        <v>0</v>
      </c>
      <c r="F108" s="156">
        <v>0</v>
      </c>
      <c r="G108" s="156">
        <v>0</v>
      </c>
      <c r="H108" s="156">
        <v>0</v>
      </c>
      <c r="I108" s="156">
        <v>0</v>
      </c>
      <c r="J108" s="156">
        <v>0</v>
      </c>
      <c r="K108" s="156">
        <v>0</v>
      </c>
      <c r="L108" s="156">
        <v>0</v>
      </c>
      <c r="M108" s="156">
        <v>1</v>
      </c>
      <c r="N108" s="156">
        <v>0</v>
      </c>
      <c r="O108" s="156">
        <v>0</v>
      </c>
      <c r="P108" s="167">
        <v>0</v>
      </c>
      <c r="Q108" s="168">
        <v>1</v>
      </c>
      <c r="R108" s="2"/>
      <c r="S108" s="2"/>
      <c r="T108" s="2"/>
    </row>
    <row r="109" spans="1:20">
      <c r="A109" s="2"/>
      <c r="B109" s="2"/>
      <c r="C109" s="169">
        <v>97</v>
      </c>
      <c r="D109" s="183" t="s">
        <v>252</v>
      </c>
      <c r="E109" s="184">
        <v>0</v>
      </c>
      <c r="F109" s="185">
        <v>0</v>
      </c>
      <c r="G109" s="185">
        <v>0</v>
      </c>
      <c r="H109" s="185">
        <v>1</v>
      </c>
      <c r="I109" s="185">
        <v>0</v>
      </c>
      <c r="J109" s="185">
        <v>0</v>
      </c>
      <c r="K109" s="185">
        <v>0</v>
      </c>
      <c r="L109" s="185">
        <v>0</v>
      </c>
      <c r="M109" s="185">
        <v>0</v>
      </c>
      <c r="N109" s="185">
        <v>0</v>
      </c>
      <c r="O109" s="185">
        <v>0</v>
      </c>
      <c r="P109" s="187">
        <v>0</v>
      </c>
      <c r="Q109" s="189">
        <v>1</v>
      </c>
      <c r="R109" s="2"/>
      <c r="S109" s="2"/>
      <c r="T109" s="2"/>
    </row>
    <row r="110" spans="1:20">
      <c r="A110" s="2"/>
      <c r="B110" s="2"/>
      <c r="C110" s="117">
        <v>98</v>
      </c>
      <c r="D110" s="118" t="s">
        <v>253</v>
      </c>
      <c r="E110" s="119">
        <v>0</v>
      </c>
      <c r="F110" s="156">
        <v>0</v>
      </c>
      <c r="G110" s="156">
        <v>0</v>
      </c>
      <c r="H110" s="156">
        <v>0</v>
      </c>
      <c r="I110" s="156">
        <v>0</v>
      </c>
      <c r="J110" s="156">
        <v>0</v>
      </c>
      <c r="K110" s="156">
        <v>0</v>
      </c>
      <c r="L110" s="156">
        <v>0</v>
      </c>
      <c r="M110" s="156">
        <v>0</v>
      </c>
      <c r="N110" s="156">
        <v>0</v>
      </c>
      <c r="O110" s="156">
        <v>1</v>
      </c>
      <c r="P110" s="167">
        <v>0</v>
      </c>
      <c r="Q110" s="168">
        <v>1</v>
      </c>
      <c r="R110" s="2"/>
      <c r="S110" s="2"/>
      <c r="T110" s="2"/>
    </row>
    <row r="111" spans="1:20">
      <c r="A111" s="2"/>
      <c r="B111" s="2"/>
      <c r="C111" s="169">
        <v>99</v>
      </c>
      <c r="D111" s="183" t="s">
        <v>254</v>
      </c>
      <c r="E111" s="184">
        <v>1</v>
      </c>
      <c r="F111" s="185">
        <v>0</v>
      </c>
      <c r="G111" s="185">
        <v>0</v>
      </c>
      <c r="H111" s="185">
        <v>0</v>
      </c>
      <c r="I111" s="185">
        <v>0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1</v>
      </c>
      <c r="P111" s="187">
        <v>0</v>
      </c>
      <c r="Q111" s="189">
        <v>2</v>
      </c>
      <c r="R111" s="2"/>
      <c r="S111" s="2"/>
      <c r="T111" s="2"/>
    </row>
    <row r="112" spans="1:20">
      <c r="A112" s="2"/>
      <c r="B112" s="2"/>
      <c r="C112" s="117">
        <v>100</v>
      </c>
      <c r="D112" s="118" t="s">
        <v>255</v>
      </c>
      <c r="E112" s="119">
        <v>0</v>
      </c>
      <c r="F112" s="156">
        <v>0</v>
      </c>
      <c r="G112" s="156">
        <v>0</v>
      </c>
      <c r="H112" s="156">
        <v>0</v>
      </c>
      <c r="I112" s="156">
        <v>0</v>
      </c>
      <c r="J112" s="156">
        <v>0</v>
      </c>
      <c r="K112" s="156">
        <v>0</v>
      </c>
      <c r="L112" s="156">
        <v>0</v>
      </c>
      <c r="M112" s="156">
        <v>0</v>
      </c>
      <c r="N112" s="156">
        <v>1</v>
      </c>
      <c r="O112" s="156">
        <v>0</v>
      </c>
      <c r="P112" s="167">
        <v>0</v>
      </c>
      <c r="Q112" s="168">
        <v>1</v>
      </c>
      <c r="R112" s="2"/>
      <c r="S112" s="2"/>
      <c r="T112" s="2"/>
    </row>
    <row r="113" spans="1:20">
      <c r="A113" s="2"/>
      <c r="B113" s="2"/>
      <c r="C113" s="169">
        <v>101</v>
      </c>
      <c r="D113" s="183" t="s">
        <v>256</v>
      </c>
      <c r="E113" s="184">
        <v>0</v>
      </c>
      <c r="F113" s="185">
        <v>1</v>
      </c>
      <c r="G113" s="185">
        <v>0</v>
      </c>
      <c r="H113" s="185">
        <v>0</v>
      </c>
      <c r="I113" s="185">
        <v>0</v>
      </c>
      <c r="J113" s="185">
        <v>0</v>
      </c>
      <c r="K113" s="185">
        <v>0</v>
      </c>
      <c r="L113" s="185">
        <v>0</v>
      </c>
      <c r="M113" s="185">
        <v>0</v>
      </c>
      <c r="N113" s="185">
        <v>0</v>
      </c>
      <c r="O113" s="185">
        <v>0</v>
      </c>
      <c r="P113" s="187">
        <v>0</v>
      </c>
      <c r="Q113" s="189">
        <v>1</v>
      </c>
      <c r="R113" s="2"/>
      <c r="S113" s="2"/>
      <c r="T113" s="2"/>
    </row>
    <row r="114" spans="1:20">
      <c r="A114" s="2"/>
      <c r="B114" s="2"/>
      <c r="C114" s="117">
        <v>102</v>
      </c>
      <c r="D114" s="118" t="s">
        <v>257</v>
      </c>
      <c r="E114" s="265">
        <v>0</v>
      </c>
      <c r="F114" s="156">
        <v>0</v>
      </c>
      <c r="G114" s="156">
        <v>0</v>
      </c>
      <c r="H114" s="156">
        <v>1</v>
      </c>
      <c r="I114" s="156">
        <v>0</v>
      </c>
      <c r="J114" s="156">
        <v>0</v>
      </c>
      <c r="K114" s="156">
        <v>0</v>
      </c>
      <c r="L114" s="156">
        <v>0</v>
      </c>
      <c r="M114" s="156">
        <v>0</v>
      </c>
      <c r="N114" s="156">
        <v>0</v>
      </c>
      <c r="O114" s="156">
        <v>0</v>
      </c>
      <c r="P114" s="167">
        <v>0</v>
      </c>
      <c r="Q114" s="168">
        <v>1</v>
      </c>
      <c r="R114" s="2"/>
      <c r="S114" s="2"/>
      <c r="T114" s="2"/>
    </row>
    <row r="115" spans="1:20">
      <c r="A115" s="2"/>
      <c r="B115" s="2"/>
      <c r="C115" s="169">
        <v>103</v>
      </c>
      <c r="D115" s="183" t="s">
        <v>258</v>
      </c>
      <c r="E115" s="184">
        <v>1</v>
      </c>
      <c r="F115" s="185">
        <v>0</v>
      </c>
      <c r="G115" s="185">
        <v>0</v>
      </c>
      <c r="H115" s="185">
        <v>0</v>
      </c>
      <c r="I115" s="185">
        <v>0</v>
      </c>
      <c r="J115" s="185">
        <v>0</v>
      </c>
      <c r="K115" s="185">
        <v>0</v>
      </c>
      <c r="L115" s="185">
        <v>0</v>
      </c>
      <c r="M115" s="185">
        <v>0</v>
      </c>
      <c r="N115" s="185">
        <v>0</v>
      </c>
      <c r="O115" s="185">
        <v>0</v>
      </c>
      <c r="P115" s="187">
        <v>0</v>
      </c>
      <c r="Q115" s="189">
        <v>1</v>
      </c>
      <c r="R115" s="2"/>
      <c r="S115" s="2"/>
      <c r="T115" s="2"/>
    </row>
    <row r="116" spans="1:20">
      <c r="A116" s="2"/>
      <c r="B116" s="2"/>
      <c r="C116" s="117">
        <v>104</v>
      </c>
      <c r="D116" s="118" t="s">
        <v>259</v>
      </c>
      <c r="E116" s="119">
        <v>0</v>
      </c>
      <c r="F116" s="156">
        <v>0</v>
      </c>
      <c r="G116" s="156">
        <v>0</v>
      </c>
      <c r="H116" s="156">
        <v>1</v>
      </c>
      <c r="I116" s="156">
        <v>0</v>
      </c>
      <c r="J116" s="156">
        <v>0</v>
      </c>
      <c r="K116" s="156">
        <v>0</v>
      </c>
      <c r="L116" s="156">
        <v>0</v>
      </c>
      <c r="M116" s="156">
        <v>0</v>
      </c>
      <c r="N116" s="156">
        <v>0</v>
      </c>
      <c r="O116" s="156">
        <v>0</v>
      </c>
      <c r="P116" s="167">
        <v>0</v>
      </c>
      <c r="Q116" s="168">
        <v>1</v>
      </c>
      <c r="R116" s="2"/>
      <c r="S116" s="2"/>
      <c r="T116" s="2"/>
    </row>
    <row r="117" spans="1:20">
      <c r="A117" s="2"/>
      <c r="B117" s="2"/>
      <c r="C117" s="169">
        <v>105</v>
      </c>
      <c r="D117" s="183" t="s">
        <v>260</v>
      </c>
      <c r="E117" s="184">
        <v>0</v>
      </c>
      <c r="F117" s="185">
        <v>0</v>
      </c>
      <c r="G117" s="185">
        <v>0</v>
      </c>
      <c r="H117" s="185">
        <v>0</v>
      </c>
      <c r="I117" s="185">
        <v>0</v>
      </c>
      <c r="J117" s="185">
        <v>0</v>
      </c>
      <c r="K117" s="185">
        <v>0</v>
      </c>
      <c r="L117" s="185">
        <v>0</v>
      </c>
      <c r="M117" s="185">
        <v>0</v>
      </c>
      <c r="N117" s="185">
        <v>1</v>
      </c>
      <c r="O117" s="185">
        <v>0</v>
      </c>
      <c r="P117" s="187">
        <v>0</v>
      </c>
      <c r="Q117" s="189">
        <v>1</v>
      </c>
      <c r="R117" s="2"/>
      <c r="S117" s="2"/>
      <c r="T117" s="2"/>
    </row>
    <row r="118" spans="1:20">
      <c r="A118" s="2"/>
      <c r="B118" s="2"/>
      <c r="C118" s="117">
        <v>106</v>
      </c>
      <c r="D118" s="118" t="s">
        <v>261</v>
      </c>
      <c r="E118" s="265">
        <v>0</v>
      </c>
      <c r="F118" s="156">
        <v>0</v>
      </c>
      <c r="G118" s="156">
        <v>0</v>
      </c>
      <c r="H118" s="156">
        <v>0</v>
      </c>
      <c r="I118" s="156">
        <v>0</v>
      </c>
      <c r="J118" s="156">
        <v>0</v>
      </c>
      <c r="K118" s="156">
        <v>1</v>
      </c>
      <c r="L118" s="156">
        <v>0</v>
      </c>
      <c r="M118" s="156">
        <v>0</v>
      </c>
      <c r="N118" s="156">
        <v>0</v>
      </c>
      <c r="O118" s="156">
        <v>0</v>
      </c>
      <c r="P118" s="167">
        <v>0</v>
      </c>
      <c r="Q118" s="168">
        <v>1</v>
      </c>
      <c r="R118" s="2"/>
      <c r="S118" s="2"/>
      <c r="T118" s="2"/>
    </row>
    <row r="119" spans="1:20">
      <c r="A119" s="2"/>
      <c r="B119" s="2"/>
      <c r="C119" s="169">
        <v>107</v>
      </c>
      <c r="D119" s="183" t="s">
        <v>262</v>
      </c>
      <c r="E119" s="184">
        <v>0</v>
      </c>
      <c r="F119" s="185">
        <v>0</v>
      </c>
      <c r="G119" s="185">
        <v>0</v>
      </c>
      <c r="H119" s="185">
        <v>1</v>
      </c>
      <c r="I119" s="185">
        <v>0</v>
      </c>
      <c r="J119" s="185">
        <v>0</v>
      </c>
      <c r="K119" s="185">
        <v>0</v>
      </c>
      <c r="L119" s="185">
        <v>0</v>
      </c>
      <c r="M119" s="185">
        <v>0</v>
      </c>
      <c r="N119" s="185">
        <v>0</v>
      </c>
      <c r="O119" s="185">
        <v>0</v>
      </c>
      <c r="P119" s="187">
        <v>0</v>
      </c>
      <c r="Q119" s="189">
        <v>1</v>
      </c>
      <c r="R119" s="2"/>
      <c r="S119" s="2"/>
      <c r="T119" s="2"/>
    </row>
    <row r="120" spans="1:20">
      <c r="A120" s="2"/>
      <c r="B120" s="2"/>
      <c r="C120" s="117">
        <v>108</v>
      </c>
      <c r="D120" s="118" t="s">
        <v>263</v>
      </c>
      <c r="E120" s="119">
        <v>0</v>
      </c>
      <c r="F120" s="156">
        <v>0</v>
      </c>
      <c r="G120" s="156">
        <v>0</v>
      </c>
      <c r="H120" s="156">
        <v>0</v>
      </c>
      <c r="I120" s="156">
        <v>1</v>
      </c>
      <c r="J120" s="156">
        <v>0</v>
      </c>
      <c r="K120" s="156">
        <v>0</v>
      </c>
      <c r="L120" s="156">
        <v>0</v>
      </c>
      <c r="M120" s="156">
        <v>0</v>
      </c>
      <c r="N120" s="156">
        <v>0</v>
      </c>
      <c r="O120" s="156">
        <v>0</v>
      </c>
      <c r="P120" s="167">
        <v>0</v>
      </c>
      <c r="Q120" s="168">
        <v>1</v>
      </c>
      <c r="R120" s="2"/>
      <c r="S120" s="2"/>
      <c r="T120" s="2"/>
    </row>
    <row r="121" spans="1:20" ht="15.75" customHeight="1">
      <c r="A121" s="2"/>
      <c r="B121" s="2"/>
      <c r="C121" s="267">
        <v>109</v>
      </c>
      <c r="D121" s="183" t="s">
        <v>264</v>
      </c>
      <c r="E121" s="184">
        <v>0</v>
      </c>
      <c r="F121" s="185">
        <v>0</v>
      </c>
      <c r="G121" s="185">
        <v>0</v>
      </c>
      <c r="H121" s="185">
        <v>1</v>
      </c>
      <c r="I121" s="185">
        <v>0</v>
      </c>
      <c r="J121" s="185">
        <v>0</v>
      </c>
      <c r="K121" s="185">
        <v>0</v>
      </c>
      <c r="L121" s="185">
        <v>0</v>
      </c>
      <c r="M121" s="185">
        <v>0</v>
      </c>
      <c r="N121" s="185">
        <v>0</v>
      </c>
      <c r="O121" s="185">
        <v>0</v>
      </c>
      <c r="P121" s="187">
        <v>0</v>
      </c>
      <c r="Q121" s="342">
        <v>1</v>
      </c>
      <c r="R121" s="2"/>
      <c r="S121" s="2"/>
      <c r="T121" s="2"/>
    </row>
    <row r="122" spans="1:20" ht="27" customHeight="1">
      <c r="A122" s="2"/>
      <c r="B122" s="2"/>
      <c r="C122" s="822" t="s">
        <v>71</v>
      </c>
      <c r="D122" s="763"/>
      <c r="E122" s="346">
        <f t="shared" ref="E122:Q122" si="0">SUM(E13:E121)</f>
        <v>92</v>
      </c>
      <c r="F122" s="424">
        <f t="shared" si="0"/>
        <v>844</v>
      </c>
      <c r="G122" s="424">
        <f t="shared" si="0"/>
        <v>229</v>
      </c>
      <c r="H122" s="426">
        <f t="shared" si="0"/>
        <v>2327</v>
      </c>
      <c r="I122" s="424">
        <f t="shared" si="0"/>
        <v>572</v>
      </c>
      <c r="J122" s="424">
        <f t="shared" si="0"/>
        <v>35</v>
      </c>
      <c r="K122" s="424">
        <f t="shared" si="0"/>
        <v>314</v>
      </c>
      <c r="L122" s="424">
        <f t="shared" si="0"/>
        <v>25</v>
      </c>
      <c r="M122" s="424">
        <f t="shared" si="0"/>
        <v>5</v>
      </c>
      <c r="N122" s="424">
        <f t="shared" si="0"/>
        <v>499</v>
      </c>
      <c r="O122" s="424">
        <f t="shared" si="0"/>
        <v>360</v>
      </c>
      <c r="P122" s="480">
        <f t="shared" si="0"/>
        <v>63</v>
      </c>
      <c r="Q122" s="482">
        <f t="shared" si="0"/>
        <v>5277</v>
      </c>
      <c r="R122" s="2"/>
      <c r="S122" s="2"/>
      <c r="T122" s="2"/>
    </row>
    <row r="123" spans="1:20" ht="15" customHeight="1">
      <c r="A123" s="2"/>
      <c r="B123" s="2"/>
      <c r="C123" s="817" t="s">
        <v>613</v>
      </c>
      <c r="D123" s="736"/>
      <c r="E123" s="736"/>
      <c r="F123" s="736"/>
      <c r="G123" s="736"/>
      <c r="H123" s="736"/>
      <c r="I123" s="736"/>
      <c r="J123" s="736"/>
      <c r="K123" s="736"/>
      <c r="L123" s="736"/>
      <c r="M123" s="736"/>
      <c r="N123" s="736"/>
      <c r="O123" s="736"/>
      <c r="P123" s="736"/>
      <c r="Q123" s="736"/>
      <c r="R123" s="2"/>
      <c r="S123" s="2"/>
      <c r="T123" s="2"/>
    </row>
    <row r="124" spans="1:20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>
      <c r="A125" s="2"/>
      <c r="B125" s="2"/>
      <c r="C125" s="2"/>
      <c r="D125" s="2"/>
      <c r="E125" s="2"/>
      <c r="F125" s="2"/>
      <c r="G125" s="2"/>
      <c r="H125" s="18" t="s">
        <v>0</v>
      </c>
      <c r="I125" s="18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>
      <c r="A126" s="2"/>
      <c r="B126" s="2"/>
      <c r="C126" s="2"/>
      <c r="D126" s="2"/>
      <c r="E126" s="2"/>
      <c r="F126" s="2"/>
      <c r="G126" s="2"/>
      <c r="H126" s="34" t="s">
        <v>7</v>
      </c>
      <c r="I126" s="34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>
      <c r="A127" s="2"/>
      <c r="B127" s="2"/>
      <c r="C127" s="2"/>
      <c r="D127" s="2"/>
      <c r="E127" s="2"/>
      <c r="F127" s="2"/>
      <c r="G127" s="2"/>
      <c r="H127" s="191" t="s">
        <v>8</v>
      </c>
      <c r="I127" s="191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0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0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0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  <row r="993" spans="1:20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</row>
    <row r="994" spans="1:20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</row>
    <row r="995" spans="1:20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</row>
    <row r="996" spans="1:20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</row>
    <row r="997" spans="1:20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</row>
    <row r="998" spans="1:20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</row>
    <row r="999" spans="1:20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</row>
    <row r="1000" spans="1:2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</row>
  </sheetData>
  <mergeCells count="8">
    <mergeCell ref="C123:Q123"/>
    <mergeCell ref="E6:O6"/>
    <mergeCell ref="E7:O7"/>
    <mergeCell ref="E2:O2"/>
    <mergeCell ref="E3:O3"/>
    <mergeCell ref="E4:O4"/>
    <mergeCell ref="C12:D12"/>
    <mergeCell ref="C122:D12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557"/>
  <sheetViews>
    <sheetView showGridLines="0" workbookViewId="0">
      <pane ySplit="14" topLeftCell="A15" activePane="bottomLeft" state="frozen"/>
      <selection pane="bottomLeft" activeCell="B16" sqref="B16"/>
    </sheetView>
  </sheetViews>
  <sheetFormatPr baseColWidth="10" defaultColWidth="15.140625" defaultRowHeight="15" customHeight="1"/>
  <cols>
    <col min="1" max="1" width="16.42578125" customWidth="1"/>
    <col min="2" max="2" width="12.42578125" customWidth="1"/>
    <col min="3" max="3" width="32.28515625" customWidth="1"/>
    <col min="4" max="4" width="31.28515625" customWidth="1"/>
    <col min="5" max="5" width="8.7109375" customWidth="1"/>
    <col min="6" max="6" width="9" customWidth="1"/>
    <col min="7" max="7" width="7.42578125" customWidth="1"/>
    <col min="8" max="26" width="7.5703125" customWidth="1"/>
  </cols>
  <sheetData>
    <row r="1" spans="1:7">
      <c r="A1" s="2"/>
      <c r="B1" s="2"/>
      <c r="C1" s="2"/>
      <c r="D1" s="2"/>
      <c r="E1" s="2"/>
      <c r="F1" s="2"/>
      <c r="G1" s="2"/>
    </row>
    <row r="2" spans="1:7">
      <c r="A2" s="2"/>
      <c r="B2" s="2"/>
      <c r="C2" s="2"/>
      <c r="D2" s="2"/>
      <c r="E2" s="2"/>
      <c r="F2" s="2"/>
      <c r="G2" s="2"/>
    </row>
    <row r="3" spans="1:7">
      <c r="A3" s="2"/>
      <c r="B3" s="2"/>
      <c r="C3" s="2"/>
      <c r="D3" s="2"/>
      <c r="E3" s="2"/>
      <c r="F3" s="2"/>
      <c r="G3" s="2"/>
    </row>
    <row r="4" spans="1:7">
      <c r="A4" s="2"/>
      <c r="B4" s="2"/>
      <c r="C4" s="2"/>
      <c r="D4" s="2"/>
      <c r="E4" s="2"/>
      <c r="F4" s="2"/>
      <c r="G4" s="2"/>
    </row>
    <row r="5" spans="1:7">
      <c r="A5" s="2"/>
      <c r="B5" s="2"/>
      <c r="C5" s="2"/>
      <c r="D5" s="2"/>
      <c r="E5" s="2"/>
      <c r="F5" s="2"/>
      <c r="G5" s="2"/>
    </row>
    <row r="6" spans="1:7">
      <c r="A6" s="2"/>
      <c r="B6" s="2"/>
      <c r="C6" s="210"/>
      <c r="D6" s="210"/>
      <c r="E6" s="210"/>
      <c r="F6" s="210"/>
      <c r="G6" s="210"/>
    </row>
    <row r="7" spans="1:7">
      <c r="A7" s="2"/>
      <c r="B7" s="2"/>
      <c r="C7" s="823"/>
      <c r="D7" s="736"/>
      <c r="E7" s="736"/>
      <c r="F7" s="736"/>
      <c r="G7" s="736"/>
    </row>
    <row r="8" spans="1:7">
      <c r="A8" s="2"/>
      <c r="B8" s="2"/>
      <c r="C8" s="736"/>
      <c r="D8" s="736"/>
      <c r="E8" s="736"/>
      <c r="F8" s="736"/>
      <c r="G8" s="736"/>
    </row>
    <row r="9" spans="1:7" ht="16.5" customHeight="1">
      <c r="A9" s="2"/>
      <c r="B9" s="2"/>
      <c r="C9" s="823"/>
      <c r="D9" s="736"/>
      <c r="E9" s="736"/>
      <c r="F9" s="736"/>
      <c r="G9" s="736"/>
    </row>
    <row r="10" spans="1:7" ht="16.5" customHeight="1">
      <c r="A10" s="2"/>
      <c r="B10" s="2"/>
      <c r="C10" s="823"/>
      <c r="D10" s="736"/>
      <c r="E10" s="736"/>
      <c r="F10" s="736"/>
      <c r="G10" s="736"/>
    </row>
    <row r="11" spans="1:7" ht="15" customHeight="1">
      <c r="A11" s="2"/>
      <c r="B11" s="2"/>
      <c r="C11" s="824" t="s">
        <v>136</v>
      </c>
      <c r="D11" s="729"/>
      <c r="E11" s="729"/>
      <c r="F11" s="729"/>
      <c r="G11" s="729"/>
    </row>
    <row r="12" spans="1:7" ht="15.75" customHeight="1">
      <c r="A12" s="2"/>
      <c r="B12" s="2"/>
      <c r="C12" s="729"/>
      <c r="D12" s="729"/>
      <c r="E12" s="729"/>
      <c r="F12" s="729"/>
      <c r="G12" s="729"/>
    </row>
    <row r="13" spans="1:7" ht="7.5" customHeight="1">
      <c r="A13" s="2"/>
      <c r="B13" s="2"/>
      <c r="C13" s="2"/>
      <c r="D13" s="171"/>
      <c r="E13" s="171"/>
      <c r="F13" s="171"/>
      <c r="G13" s="171"/>
    </row>
    <row r="14" spans="1:7" ht="32.25" customHeight="1">
      <c r="A14" s="2"/>
      <c r="B14" s="2"/>
      <c r="C14" s="318" t="s">
        <v>268</v>
      </c>
      <c r="D14" s="318" t="s">
        <v>289</v>
      </c>
      <c r="E14" s="319" t="s">
        <v>290</v>
      </c>
      <c r="F14" s="321" t="s">
        <v>291</v>
      </c>
      <c r="G14" s="321" t="s">
        <v>292</v>
      </c>
    </row>
    <row r="15" spans="1:7" ht="16.5" customHeight="1">
      <c r="A15" s="2"/>
      <c r="B15" s="2"/>
      <c r="C15" s="323" t="s">
        <v>293</v>
      </c>
      <c r="D15" s="325"/>
      <c r="E15" s="370">
        <v>166</v>
      </c>
      <c r="F15" s="372">
        <v>147</v>
      </c>
      <c r="G15" s="374">
        <v>2</v>
      </c>
    </row>
    <row r="16" spans="1:7" ht="15" customHeight="1">
      <c r="A16" s="2"/>
      <c r="B16" s="18" t="s">
        <v>0</v>
      </c>
      <c r="C16" s="376" t="s">
        <v>317</v>
      </c>
      <c r="D16" s="378"/>
      <c r="E16" s="408">
        <v>152</v>
      </c>
      <c r="F16" s="409">
        <v>118</v>
      </c>
      <c r="G16" s="410">
        <v>1</v>
      </c>
    </row>
    <row r="17" spans="1:7">
      <c r="A17" s="2"/>
      <c r="B17" s="34" t="s">
        <v>7</v>
      </c>
      <c r="C17" s="376" t="s">
        <v>338</v>
      </c>
      <c r="D17" s="378"/>
      <c r="E17" s="412">
        <v>151</v>
      </c>
      <c r="F17" s="414">
        <v>96</v>
      </c>
      <c r="G17" s="415">
        <v>0</v>
      </c>
    </row>
    <row r="18" spans="1:7">
      <c r="A18" s="2"/>
      <c r="B18" s="34" t="s">
        <v>8</v>
      </c>
      <c r="C18" s="376" t="s">
        <v>192</v>
      </c>
      <c r="D18" s="378"/>
      <c r="E18" s="408">
        <v>145</v>
      </c>
      <c r="F18" s="409">
        <v>121</v>
      </c>
      <c r="G18" s="410">
        <v>3</v>
      </c>
    </row>
    <row r="19" spans="1:7">
      <c r="A19" s="2"/>
      <c r="B19" s="2"/>
      <c r="C19" s="376" t="s">
        <v>339</v>
      </c>
      <c r="D19" s="378"/>
      <c r="E19" s="408">
        <v>131</v>
      </c>
      <c r="F19" s="409">
        <v>53</v>
      </c>
      <c r="G19" s="410">
        <v>1</v>
      </c>
    </row>
    <row r="20" spans="1:7">
      <c r="A20" s="2"/>
      <c r="B20" s="2"/>
      <c r="C20" s="376" t="s">
        <v>340</v>
      </c>
      <c r="D20" s="378"/>
      <c r="E20" s="408">
        <v>114</v>
      </c>
      <c r="F20" s="409">
        <v>96</v>
      </c>
      <c r="G20" s="410">
        <v>2</v>
      </c>
    </row>
    <row r="21" spans="1:7">
      <c r="A21" s="2"/>
      <c r="B21" s="2"/>
      <c r="C21" s="376" t="s">
        <v>341</v>
      </c>
      <c r="D21" s="378"/>
      <c r="E21" s="408">
        <v>102</v>
      </c>
      <c r="F21" s="409">
        <v>102</v>
      </c>
      <c r="G21" s="410">
        <v>1</v>
      </c>
    </row>
    <row r="22" spans="1:7">
      <c r="A22" s="2"/>
      <c r="B22" s="2"/>
      <c r="C22" s="376" t="s">
        <v>342</v>
      </c>
      <c r="D22" s="378"/>
      <c r="E22" s="408">
        <v>100</v>
      </c>
      <c r="F22" s="409">
        <v>86</v>
      </c>
      <c r="G22" s="410">
        <v>1</v>
      </c>
    </row>
    <row r="23" spans="1:7">
      <c r="A23" s="2"/>
      <c r="B23" s="2"/>
      <c r="C23" s="376" t="s">
        <v>343</v>
      </c>
      <c r="D23" s="378"/>
      <c r="E23" s="408">
        <v>99</v>
      </c>
      <c r="F23" s="409">
        <v>107</v>
      </c>
      <c r="G23" s="410">
        <v>0</v>
      </c>
    </row>
    <row r="24" spans="1:7">
      <c r="A24" s="2"/>
      <c r="B24" s="2"/>
      <c r="C24" s="376" t="s">
        <v>344</v>
      </c>
      <c r="D24" s="378"/>
      <c r="E24" s="408">
        <v>97</v>
      </c>
      <c r="F24" s="409">
        <v>88</v>
      </c>
      <c r="G24" s="410">
        <v>2</v>
      </c>
    </row>
    <row r="25" spans="1:7">
      <c r="A25" s="2"/>
      <c r="B25" s="2"/>
      <c r="C25" s="376" t="s">
        <v>345</v>
      </c>
      <c r="D25" s="378"/>
      <c r="E25" s="408">
        <v>95</v>
      </c>
      <c r="F25" s="409">
        <v>50</v>
      </c>
      <c r="G25" s="410">
        <v>3</v>
      </c>
    </row>
    <row r="26" spans="1:7">
      <c r="A26" s="2"/>
      <c r="B26" s="2"/>
      <c r="C26" s="376" t="s">
        <v>346</v>
      </c>
      <c r="D26" s="378"/>
      <c r="E26" s="408">
        <v>89</v>
      </c>
      <c r="F26" s="409">
        <v>85</v>
      </c>
      <c r="G26" s="410">
        <v>1</v>
      </c>
    </row>
    <row r="27" spans="1:7">
      <c r="A27" s="2"/>
      <c r="B27" s="2"/>
      <c r="C27" s="376" t="s">
        <v>347</v>
      </c>
      <c r="D27" s="378"/>
      <c r="E27" s="408">
        <v>86</v>
      </c>
      <c r="F27" s="409">
        <v>76</v>
      </c>
      <c r="G27" s="410">
        <v>0</v>
      </c>
    </row>
    <row r="28" spans="1:7">
      <c r="A28" s="2"/>
      <c r="B28" s="2"/>
      <c r="C28" s="376" t="s">
        <v>348</v>
      </c>
      <c r="D28" s="378"/>
      <c r="E28" s="408">
        <v>85</v>
      </c>
      <c r="F28" s="409">
        <v>44</v>
      </c>
      <c r="G28" s="410">
        <v>0</v>
      </c>
    </row>
    <row r="29" spans="1:7">
      <c r="A29" s="2"/>
      <c r="B29" s="2"/>
      <c r="C29" s="376" t="s">
        <v>349</v>
      </c>
      <c r="D29" s="378"/>
      <c r="E29" s="408">
        <v>65</v>
      </c>
      <c r="F29" s="409">
        <v>77</v>
      </c>
      <c r="G29" s="410">
        <v>0</v>
      </c>
    </row>
    <row r="30" spans="1:7">
      <c r="A30" s="2"/>
      <c r="B30" s="2"/>
      <c r="C30" s="376" t="s">
        <v>350</v>
      </c>
      <c r="D30" s="378"/>
      <c r="E30" s="408">
        <v>54</v>
      </c>
      <c r="F30" s="409">
        <v>40</v>
      </c>
      <c r="G30" s="410">
        <v>3</v>
      </c>
    </row>
    <row r="31" spans="1:7">
      <c r="A31" s="2"/>
      <c r="B31" s="2"/>
      <c r="C31" s="376" t="s">
        <v>351</v>
      </c>
      <c r="D31" s="378"/>
      <c r="E31" s="408">
        <v>51</v>
      </c>
      <c r="F31" s="409">
        <v>46</v>
      </c>
      <c r="G31" s="410">
        <v>2</v>
      </c>
    </row>
    <row r="32" spans="1:7">
      <c r="A32" s="2"/>
      <c r="B32" s="2"/>
      <c r="C32" s="376" t="s">
        <v>352</v>
      </c>
      <c r="D32" s="378"/>
      <c r="E32" s="408">
        <v>47</v>
      </c>
      <c r="F32" s="409">
        <v>19</v>
      </c>
      <c r="G32" s="410">
        <v>0</v>
      </c>
    </row>
    <row r="33" spans="1:7">
      <c r="A33" s="2"/>
      <c r="B33" s="18"/>
      <c r="C33" s="376" t="s">
        <v>353</v>
      </c>
      <c r="D33" s="378"/>
      <c r="E33" s="408">
        <v>45</v>
      </c>
      <c r="F33" s="409">
        <v>51</v>
      </c>
      <c r="G33" s="410">
        <v>1</v>
      </c>
    </row>
    <row r="34" spans="1:7">
      <c r="A34" s="2"/>
      <c r="B34" s="34"/>
      <c r="C34" s="376" t="s">
        <v>354</v>
      </c>
      <c r="D34" s="378"/>
      <c r="E34" s="408">
        <v>42</v>
      </c>
      <c r="F34" s="409">
        <v>34</v>
      </c>
      <c r="G34" s="410">
        <v>0</v>
      </c>
    </row>
    <row r="35" spans="1:7">
      <c r="A35" s="2"/>
      <c r="B35" s="18"/>
      <c r="C35" s="376" t="s">
        <v>355</v>
      </c>
      <c r="D35" s="378"/>
      <c r="E35" s="408">
        <v>41</v>
      </c>
      <c r="F35" s="409">
        <v>19</v>
      </c>
      <c r="G35" s="410">
        <v>6</v>
      </c>
    </row>
    <row r="36" spans="1:7">
      <c r="A36" s="2"/>
      <c r="B36" s="2"/>
      <c r="C36" s="376" t="s">
        <v>356</v>
      </c>
      <c r="D36" s="378"/>
      <c r="E36" s="408">
        <v>41</v>
      </c>
      <c r="F36" s="409">
        <v>31</v>
      </c>
      <c r="G36" s="410">
        <v>0</v>
      </c>
    </row>
    <row r="37" spans="1:7">
      <c r="A37" s="2"/>
      <c r="B37" s="2"/>
      <c r="C37" s="376" t="s">
        <v>357</v>
      </c>
      <c r="D37" s="378"/>
      <c r="E37" s="408">
        <v>35</v>
      </c>
      <c r="F37" s="409">
        <v>25</v>
      </c>
      <c r="G37" s="410">
        <v>0</v>
      </c>
    </row>
    <row r="38" spans="1:7">
      <c r="A38" s="2"/>
      <c r="B38" s="2"/>
      <c r="C38" s="376" t="s">
        <v>358</v>
      </c>
      <c r="D38" s="378"/>
      <c r="E38" s="408">
        <v>31</v>
      </c>
      <c r="F38" s="409">
        <v>39</v>
      </c>
      <c r="G38" s="410">
        <v>1</v>
      </c>
    </row>
    <row r="39" spans="1:7">
      <c r="A39" s="2"/>
      <c r="B39" s="2"/>
      <c r="C39" s="376" t="s">
        <v>359</v>
      </c>
      <c r="D39" s="378"/>
      <c r="E39" s="412">
        <v>31</v>
      </c>
      <c r="F39" s="414">
        <v>27</v>
      </c>
      <c r="G39" s="415">
        <v>2</v>
      </c>
    </row>
    <row r="40" spans="1:7">
      <c r="A40" s="2"/>
      <c r="B40" s="2"/>
      <c r="C40" s="376" t="s">
        <v>360</v>
      </c>
      <c r="D40" s="378"/>
      <c r="E40" s="408">
        <v>30</v>
      </c>
      <c r="F40" s="409">
        <v>12</v>
      </c>
      <c r="G40" s="410">
        <v>0</v>
      </c>
    </row>
    <row r="41" spans="1:7">
      <c r="A41" s="2"/>
      <c r="B41" s="2"/>
      <c r="C41" s="376" t="s">
        <v>361</v>
      </c>
      <c r="D41" s="378"/>
      <c r="E41" s="412">
        <v>30</v>
      </c>
      <c r="F41" s="414">
        <v>31</v>
      </c>
      <c r="G41" s="415">
        <v>0</v>
      </c>
    </row>
    <row r="42" spans="1:7">
      <c r="A42" s="2"/>
      <c r="B42" s="2"/>
      <c r="C42" s="376" t="s">
        <v>362</v>
      </c>
      <c r="D42" s="378"/>
      <c r="E42" s="408">
        <v>29</v>
      </c>
      <c r="F42" s="409">
        <v>36</v>
      </c>
      <c r="G42" s="410">
        <v>1</v>
      </c>
    </row>
    <row r="43" spans="1:7">
      <c r="A43" s="2"/>
      <c r="B43" s="2"/>
      <c r="C43" s="376" t="s">
        <v>363</v>
      </c>
      <c r="D43" s="378"/>
      <c r="E43" s="408">
        <v>29</v>
      </c>
      <c r="F43" s="409">
        <v>27</v>
      </c>
      <c r="G43" s="410">
        <v>1</v>
      </c>
    </row>
    <row r="44" spans="1:7">
      <c r="A44" s="2"/>
      <c r="B44" s="2"/>
      <c r="C44" s="376" t="s">
        <v>364</v>
      </c>
      <c r="D44" s="378"/>
      <c r="E44" s="408">
        <v>27</v>
      </c>
      <c r="F44" s="409">
        <v>23</v>
      </c>
      <c r="G44" s="410">
        <v>1</v>
      </c>
    </row>
    <row r="45" spans="1:7">
      <c r="A45" s="2"/>
      <c r="B45" s="2"/>
      <c r="C45" s="376" t="s">
        <v>365</v>
      </c>
      <c r="D45" s="378"/>
      <c r="E45" s="408">
        <v>26</v>
      </c>
      <c r="F45" s="409">
        <v>25</v>
      </c>
      <c r="G45" s="410">
        <v>0</v>
      </c>
    </row>
    <row r="46" spans="1:7">
      <c r="A46" s="2"/>
      <c r="B46" s="2"/>
      <c r="C46" s="376" t="s">
        <v>185</v>
      </c>
      <c r="D46" s="378"/>
      <c r="E46" s="408">
        <v>25</v>
      </c>
      <c r="F46" s="409">
        <v>21</v>
      </c>
      <c r="G46" s="410">
        <v>2</v>
      </c>
    </row>
    <row r="47" spans="1:7">
      <c r="A47" s="2"/>
      <c r="B47" s="2"/>
      <c r="C47" s="376" t="s">
        <v>366</v>
      </c>
      <c r="D47" s="378"/>
      <c r="E47" s="412">
        <v>25</v>
      </c>
      <c r="F47" s="414">
        <v>22</v>
      </c>
      <c r="G47" s="415">
        <v>0</v>
      </c>
    </row>
    <row r="48" spans="1:7">
      <c r="A48" s="2"/>
      <c r="B48" s="2"/>
      <c r="C48" s="376" t="s">
        <v>367</v>
      </c>
      <c r="D48" s="378"/>
      <c r="E48" s="408">
        <v>22</v>
      </c>
      <c r="F48" s="409">
        <v>10</v>
      </c>
      <c r="G48" s="410">
        <v>0</v>
      </c>
    </row>
    <row r="49" spans="1:7">
      <c r="A49" s="2"/>
      <c r="B49" s="2"/>
      <c r="C49" s="376" t="s">
        <v>347</v>
      </c>
      <c r="D49" s="378" t="s">
        <v>344</v>
      </c>
      <c r="E49" s="408">
        <v>21</v>
      </c>
      <c r="F49" s="409">
        <v>18</v>
      </c>
      <c r="G49" s="410">
        <v>0</v>
      </c>
    </row>
    <row r="50" spans="1:7">
      <c r="A50" s="2"/>
      <c r="B50" s="2"/>
      <c r="C50" s="376" t="s">
        <v>124</v>
      </c>
      <c r="D50" s="378"/>
      <c r="E50" s="408">
        <v>21</v>
      </c>
      <c r="F50" s="409">
        <v>17</v>
      </c>
      <c r="G50" s="410">
        <v>1</v>
      </c>
    </row>
    <row r="51" spans="1:7">
      <c r="A51" s="2"/>
      <c r="B51" s="18"/>
      <c r="C51" s="376" t="s">
        <v>368</v>
      </c>
      <c r="D51" s="378"/>
      <c r="E51" s="408">
        <v>21</v>
      </c>
      <c r="F51" s="409">
        <v>26</v>
      </c>
      <c r="G51" s="410">
        <v>0</v>
      </c>
    </row>
    <row r="52" spans="1:7">
      <c r="A52" s="2"/>
      <c r="B52" s="34"/>
      <c r="C52" s="376" t="s">
        <v>369</v>
      </c>
      <c r="D52" s="378"/>
      <c r="E52" s="408">
        <v>20</v>
      </c>
      <c r="F52" s="409">
        <v>20</v>
      </c>
      <c r="G52" s="410">
        <v>2</v>
      </c>
    </row>
    <row r="53" spans="1:7">
      <c r="A53" s="2"/>
      <c r="B53" s="18"/>
      <c r="C53" s="376" t="s">
        <v>370</v>
      </c>
      <c r="D53" s="378"/>
      <c r="E53" s="408">
        <v>19</v>
      </c>
      <c r="F53" s="409">
        <v>24</v>
      </c>
      <c r="G53" s="410">
        <v>0</v>
      </c>
    </row>
    <row r="54" spans="1:7">
      <c r="A54" s="2"/>
      <c r="B54" s="2"/>
      <c r="C54" s="376" t="s">
        <v>338</v>
      </c>
      <c r="D54" s="378" t="s">
        <v>347</v>
      </c>
      <c r="E54" s="412">
        <v>19</v>
      </c>
      <c r="F54" s="414">
        <v>12</v>
      </c>
      <c r="G54" s="415">
        <v>0</v>
      </c>
    </row>
    <row r="55" spans="1:7">
      <c r="A55" s="2"/>
      <c r="B55" s="2"/>
      <c r="C55" s="376" t="s">
        <v>371</v>
      </c>
      <c r="D55" s="378"/>
      <c r="E55" s="412">
        <v>19</v>
      </c>
      <c r="F55" s="414">
        <v>27</v>
      </c>
      <c r="G55" s="415">
        <v>1</v>
      </c>
    </row>
    <row r="56" spans="1:7">
      <c r="A56" s="2"/>
      <c r="B56" s="2"/>
      <c r="C56" s="376" t="s">
        <v>343</v>
      </c>
      <c r="D56" s="378" t="s">
        <v>367</v>
      </c>
      <c r="E56" s="412">
        <v>18</v>
      </c>
      <c r="F56" s="414">
        <v>18</v>
      </c>
      <c r="G56" s="415">
        <v>0</v>
      </c>
    </row>
    <row r="57" spans="1:7">
      <c r="A57" s="2"/>
      <c r="B57" s="2"/>
      <c r="C57" s="376" t="s">
        <v>372</v>
      </c>
      <c r="D57" s="378"/>
      <c r="E57" s="408">
        <v>18</v>
      </c>
      <c r="F57" s="409">
        <v>4</v>
      </c>
      <c r="G57" s="410">
        <v>0</v>
      </c>
    </row>
    <row r="58" spans="1:7">
      <c r="A58" s="2"/>
      <c r="B58" s="2"/>
      <c r="C58" s="376" t="s">
        <v>373</v>
      </c>
      <c r="D58" s="378"/>
      <c r="E58" s="408">
        <v>18</v>
      </c>
      <c r="F58" s="409">
        <v>20</v>
      </c>
      <c r="G58" s="410">
        <v>0</v>
      </c>
    </row>
    <row r="59" spans="1:7">
      <c r="A59" s="2"/>
      <c r="B59" s="2"/>
      <c r="C59" s="376" t="s">
        <v>374</v>
      </c>
      <c r="D59" s="378"/>
      <c r="E59" s="408">
        <v>18</v>
      </c>
      <c r="F59" s="409">
        <v>19</v>
      </c>
      <c r="G59" s="410">
        <v>0</v>
      </c>
    </row>
    <row r="60" spans="1:7">
      <c r="A60" s="2"/>
      <c r="B60" s="2"/>
      <c r="C60" s="376" t="s">
        <v>375</v>
      </c>
      <c r="D60" s="378"/>
      <c r="E60" s="408">
        <v>18</v>
      </c>
      <c r="F60" s="409">
        <v>13</v>
      </c>
      <c r="G60" s="410">
        <v>2</v>
      </c>
    </row>
    <row r="61" spans="1:7">
      <c r="A61" s="2"/>
      <c r="B61" s="2"/>
      <c r="C61" s="376" t="s">
        <v>376</v>
      </c>
      <c r="D61" s="378"/>
      <c r="E61" s="408">
        <v>17</v>
      </c>
      <c r="F61" s="409">
        <v>8</v>
      </c>
      <c r="G61" s="410">
        <v>0</v>
      </c>
    </row>
    <row r="62" spans="1:7">
      <c r="A62" s="2"/>
      <c r="B62" s="2"/>
      <c r="C62" s="376" t="s">
        <v>377</v>
      </c>
      <c r="D62" s="378"/>
      <c r="E62" s="408">
        <v>17</v>
      </c>
      <c r="F62" s="409">
        <v>6</v>
      </c>
      <c r="G62" s="410">
        <v>0</v>
      </c>
    </row>
    <row r="63" spans="1:7">
      <c r="A63" s="2"/>
      <c r="B63" s="2"/>
      <c r="C63" s="376" t="s">
        <v>192</v>
      </c>
      <c r="D63" s="378" t="s">
        <v>344</v>
      </c>
      <c r="E63" s="408">
        <v>17</v>
      </c>
      <c r="F63" s="409">
        <v>22</v>
      </c>
      <c r="G63" s="410">
        <v>0</v>
      </c>
    </row>
    <row r="64" spans="1:7">
      <c r="A64" s="2"/>
      <c r="B64" s="2"/>
      <c r="C64" s="376" t="s">
        <v>378</v>
      </c>
      <c r="D64" s="378"/>
      <c r="E64" s="408">
        <v>16</v>
      </c>
      <c r="F64" s="409">
        <v>22</v>
      </c>
      <c r="G64" s="410">
        <v>0</v>
      </c>
    </row>
    <row r="65" spans="1:7">
      <c r="A65" s="2"/>
      <c r="B65" s="2"/>
      <c r="C65" s="376" t="s">
        <v>379</v>
      </c>
      <c r="D65" s="378"/>
      <c r="E65" s="412">
        <v>16</v>
      </c>
      <c r="F65" s="414">
        <v>4</v>
      </c>
      <c r="G65" s="415">
        <v>1</v>
      </c>
    </row>
    <row r="66" spans="1:7">
      <c r="A66" s="2"/>
      <c r="B66" s="2"/>
      <c r="C66" s="376" t="s">
        <v>338</v>
      </c>
      <c r="D66" s="378" t="s">
        <v>373</v>
      </c>
      <c r="E66" s="412">
        <v>16</v>
      </c>
      <c r="F66" s="414">
        <v>27</v>
      </c>
      <c r="G66" s="415">
        <v>0</v>
      </c>
    </row>
    <row r="67" spans="1:7">
      <c r="A67" s="2"/>
      <c r="B67" s="2"/>
      <c r="C67" s="376" t="s">
        <v>380</v>
      </c>
      <c r="D67" s="378"/>
      <c r="E67" s="412">
        <v>16</v>
      </c>
      <c r="F67" s="414">
        <v>9</v>
      </c>
      <c r="G67" s="415">
        <v>0</v>
      </c>
    </row>
    <row r="68" spans="1:7">
      <c r="A68" s="2"/>
      <c r="B68" s="2"/>
      <c r="C68" s="376" t="s">
        <v>381</v>
      </c>
      <c r="D68" s="378"/>
      <c r="E68" s="408">
        <v>16</v>
      </c>
      <c r="F68" s="409">
        <v>4</v>
      </c>
      <c r="G68" s="410">
        <v>0</v>
      </c>
    </row>
    <row r="69" spans="1:7">
      <c r="A69" s="2"/>
      <c r="B69" s="2"/>
      <c r="C69" s="376" t="s">
        <v>344</v>
      </c>
      <c r="D69" s="378" t="s">
        <v>347</v>
      </c>
      <c r="E69" s="408">
        <v>16</v>
      </c>
      <c r="F69" s="409">
        <v>14</v>
      </c>
      <c r="G69" s="410">
        <v>1</v>
      </c>
    </row>
    <row r="70" spans="1:7">
      <c r="A70" s="2"/>
      <c r="B70" s="2"/>
      <c r="C70" s="376" t="s">
        <v>345</v>
      </c>
      <c r="D70" s="378" t="s">
        <v>382</v>
      </c>
      <c r="E70" s="408">
        <v>16</v>
      </c>
      <c r="F70" s="409">
        <v>13</v>
      </c>
      <c r="G70" s="410">
        <v>0</v>
      </c>
    </row>
    <row r="71" spans="1:7">
      <c r="A71" s="2"/>
      <c r="B71" s="2"/>
      <c r="C71" s="376" t="s">
        <v>338</v>
      </c>
      <c r="D71" s="378" t="s">
        <v>383</v>
      </c>
      <c r="E71" s="408">
        <v>15</v>
      </c>
      <c r="F71" s="409">
        <v>13</v>
      </c>
      <c r="G71" s="410">
        <v>1</v>
      </c>
    </row>
    <row r="72" spans="1:7">
      <c r="A72" s="2"/>
      <c r="B72" s="2"/>
      <c r="C72" s="376" t="s">
        <v>347</v>
      </c>
      <c r="D72" s="378" t="s">
        <v>338</v>
      </c>
      <c r="E72" s="408">
        <v>15</v>
      </c>
      <c r="F72" s="409">
        <v>6</v>
      </c>
      <c r="G72" s="410">
        <v>0</v>
      </c>
    </row>
    <row r="73" spans="1:7">
      <c r="A73" s="2"/>
      <c r="B73" s="2"/>
      <c r="C73" s="376" t="s">
        <v>384</v>
      </c>
      <c r="D73" s="378"/>
      <c r="E73" s="408">
        <v>15</v>
      </c>
      <c r="F73" s="409">
        <v>8</v>
      </c>
      <c r="G73" s="410">
        <v>0</v>
      </c>
    </row>
    <row r="74" spans="1:7">
      <c r="A74" s="2"/>
      <c r="B74" s="2"/>
      <c r="C74" s="376" t="s">
        <v>385</v>
      </c>
      <c r="D74" s="378"/>
      <c r="E74" s="408">
        <v>15</v>
      </c>
      <c r="F74" s="409">
        <v>12</v>
      </c>
      <c r="G74" s="410">
        <v>0</v>
      </c>
    </row>
    <row r="75" spans="1:7">
      <c r="A75" s="2"/>
      <c r="B75" s="2"/>
      <c r="C75" s="376" t="s">
        <v>386</v>
      </c>
      <c r="D75" s="378"/>
      <c r="E75" s="408">
        <v>14</v>
      </c>
      <c r="F75" s="409">
        <v>19</v>
      </c>
      <c r="G75" s="410">
        <v>0</v>
      </c>
    </row>
    <row r="76" spans="1:7">
      <c r="A76" s="2"/>
      <c r="B76" s="18"/>
      <c r="C76" s="376" t="s">
        <v>353</v>
      </c>
      <c r="D76" s="378" t="s">
        <v>387</v>
      </c>
      <c r="E76" s="408">
        <v>14</v>
      </c>
      <c r="F76" s="409">
        <v>23</v>
      </c>
      <c r="G76" s="410">
        <v>0</v>
      </c>
    </row>
    <row r="77" spans="1:7">
      <c r="A77" s="2"/>
      <c r="B77" s="34"/>
      <c r="C77" s="376" t="s">
        <v>192</v>
      </c>
      <c r="D77" s="378" t="s">
        <v>340</v>
      </c>
      <c r="E77" s="408">
        <v>14</v>
      </c>
      <c r="F77" s="409">
        <v>9</v>
      </c>
      <c r="G77" s="410">
        <v>0</v>
      </c>
    </row>
    <row r="78" spans="1:7">
      <c r="A78" s="2"/>
      <c r="B78" s="18"/>
      <c r="C78" s="376" t="s">
        <v>124</v>
      </c>
      <c r="D78" s="378" t="s">
        <v>370</v>
      </c>
      <c r="E78" s="408">
        <v>14</v>
      </c>
      <c r="F78" s="409">
        <v>17</v>
      </c>
      <c r="G78" s="410">
        <v>0</v>
      </c>
    </row>
    <row r="79" spans="1:7">
      <c r="A79" s="2"/>
      <c r="B79" s="2"/>
      <c r="C79" s="376" t="s">
        <v>348</v>
      </c>
      <c r="D79" s="378" t="s">
        <v>382</v>
      </c>
      <c r="E79" s="408">
        <v>13</v>
      </c>
      <c r="F79" s="409">
        <v>15</v>
      </c>
      <c r="G79" s="410">
        <v>0</v>
      </c>
    </row>
    <row r="80" spans="1:7">
      <c r="A80" s="2"/>
      <c r="B80" s="2"/>
      <c r="C80" s="376" t="s">
        <v>342</v>
      </c>
      <c r="D80" s="378" t="s">
        <v>373</v>
      </c>
      <c r="E80" s="408">
        <v>13</v>
      </c>
      <c r="F80" s="409">
        <v>18</v>
      </c>
      <c r="G80" s="410">
        <v>1</v>
      </c>
    </row>
    <row r="81" spans="1:7">
      <c r="A81" s="2"/>
      <c r="B81" s="2"/>
      <c r="C81" s="376" t="s">
        <v>338</v>
      </c>
      <c r="D81" s="378" t="s">
        <v>382</v>
      </c>
      <c r="E81" s="408">
        <v>13</v>
      </c>
      <c r="F81" s="409">
        <v>5</v>
      </c>
      <c r="G81" s="410">
        <v>0</v>
      </c>
    </row>
    <row r="82" spans="1:7">
      <c r="A82" s="2"/>
      <c r="B82" s="2"/>
      <c r="C82" s="376" t="s">
        <v>338</v>
      </c>
      <c r="D82" s="378" t="s">
        <v>388</v>
      </c>
      <c r="E82" s="408">
        <v>13</v>
      </c>
      <c r="F82" s="409">
        <v>16</v>
      </c>
      <c r="G82" s="410">
        <v>0</v>
      </c>
    </row>
    <row r="83" spans="1:7">
      <c r="A83" s="2"/>
      <c r="B83" s="2"/>
      <c r="C83" s="376" t="s">
        <v>339</v>
      </c>
      <c r="D83" s="378" t="s">
        <v>377</v>
      </c>
      <c r="E83" s="408">
        <v>13</v>
      </c>
      <c r="F83" s="409">
        <v>7</v>
      </c>
      <c r="G83" s="410">
        <v>0</v>
      </c>
    </row>
    <row r="84" spans="1:7">
      <c r="A84" s="2"/>
      <c r="B84" s="2"/>
      <c r="C84" s="376" t="s">
        <v>240</v>
      </c>
      <c r="D84" s="378"/>
      <c r="E84" s="408">
        <v>13</v>
      </c>
      <c r="F84" s="409">
        <v>6</v>
      </c>
      <c r="G84" s="410">
        <v>0</v>
      </c>
    </row>
    <row r="85" spans="1:7">
      <c r="A85" s="2"/>
      <c r="B85" s="2"/>
      <c r="C85" s="376" t="s">
        <v>293</v>
      </c>
      <c r="D85" s="378" t="s">
        <v>369</v>
      </c>
      <c r="E85" s="412">
        <v>13</v>
      </c>
      <c r="F85" s="414">
        <v>10</v>
      </c>
      <c r="G85" s="415">
        <v>0</v>
      </c>
    </row>
    <row r="86" spans="1:7">
      <c r="A86" s="2"/>
      <c r="B86" s="2"/>
      <c r="C86" s="376" t="s">
        <v>392</v>
      </c>
      <c r="D86" s="378"/>
      <c r="E86" s="412">
        <v>13</v>
      </c>
      <c r="F86" s="414">
        <v>8</v>
      </c>
      <c r="G86" s="415">
        <v>0</v>
      </c>
    </row>
    <row r="87" spans="1:7">
      <c r="A87" s="2"/>
      <c r="B87" s="18" t="s">
        <v>0</v>
      </c>
      <c r="C87" s="376" t="s">
        <v>349</v>
      </c>
      <c r="D87" s="378" t="s">
        <v>378</v>
      </c>
      <c r="E87" s="408">
        <v>13</v>
      </c>
      <c r="F87" s="409">
        <v>19</v>
      </c>
      <c r="G87" s="410">
        <v>0</v>
      </c>
    </row>
    <row r="88" spans="1:7">
      <c r="A88" s="2"/>
      <c r="B88" s="34" t="s">
        <v>7</v>
      </c>
      <c r="C88" s="376" t="s">
        <v>344</v>
      </c>
      <c r="D88" s="378" t="s">
        <v>192</v>
      </c>
      <c r="E88" s="408">
        <v>13</v>
      </c>
      <c r="F88" s="409">
        <v>14</v>
      </c>
      <c r="G88" s="410">
        <v>0</v>
      </c>
    </row>
    <row r="89" spans="1:7">
      <c r="A89" s="2"/>
      <c r="B89" s="34" t="s">
        <v>8</v>
      </c>
      <c r="C89" s="376" t="s">
        <v>395</v>
      </c>
      <c r="D89" s="378"/>
      <c r="E89" s="408">
        <v>13</v>
      </c>
      <c r="F89" s="409">
        <v>13</v>
      </c>
      <c r="G89" s="410">
        <v>1</v>
      </c>
    </row>
    <row r="90" spans="1:7">
      <c r="A90" s="2"/>
      <c r="B90" s="2"/>
      <c r="C90" s="376" t="s">
        <v>192</v>
      </c>
      <c r="D90" s="378" t="s">
        <v>345</v>
      </c>
      <c r="E90" s="408">
        <v>13</v>
      </c>
      <c r="F90" s="409">
        <v>7</v>
      </c>
      <c r="G90" s="410">
        <v>0</v>
      </c>
    </row>
    <row r="91" spans="1:7">
      <c r="A91" s="2"/>
      <c r="B91" s="2"/>
      <c r="C91" s="376" t="s">
        <v>339</v>
      </c>
      <c r="D91" s="378" t="s">
        <v>399</v>
      </c>
      <c r="E91" s="408">
        <v>12</v>
      </c>
      <c r="F91" s="409">
        <v>5</v>
      </c>
      <c r="G91" s="410">
        <v>0</v>
      </c>
    </row>
    <row r="92" spans="1:7">
      <c r="A92" s="2"/>
      <c r="B92" s="2"/>
      <c r="C92" s="376" t="s">
        <v>349</v>
      </c>
      <c r="D92" s="378" t="s">
        <v>358</v>
      </c>
      <c r="E92" s="408">
        <v>12</v>
      </c>
      <c r="F92" s="409">
        <v>16</v>
      </c>
      <c r="G92" s="410">
        <v>0</v>
      </c>
    </row>
    <row r="93" spans="1:7">
      <c r="A93" s="2"/>
      <c r="B93" s="2"/>
      <c r="C93" s="376" t="s">
        <v>401</v>
      </c>
      <c r="D93" s="378"/>
      <c r="E93" s="408">
        <v>12</v>
      </c>
      <c r="F93" s="409">
        <v>8</v>
      </c>
      <c r="G93" s="410">
        <v>0</v>
      </c>
    </row>
    <row r="94" spans="1:7">
      <c r="A94" s="2"/>
      <c r="B94" s="2"/>
      <c r="C94" s="376" t="s">
        <v>369</v>
      </c>
      <c r="D94" s="378" t="s">
        <v>403</v>
      </c>
      <c r="E94" s="408">
        <v>12</v>
      </c>
      <c r="F94" s="409">
        <v>16</v>
      </c>
      <c r="G94" s="410">
        <v>0</v>
      </c>
    </row>
    <row r="95" spans="1:7">
      <c r="A95" s="2"/>
      <c r="B95" s="2"/>
      <c r="C95" s="376" t="s">
        <v>345</v>
      </c>
      <c r="D95" s="378" t="s">
        <v>373</v>
      </c>
      <c r="E95" s="408">
        <v>12</v>
      </c>
      <c r="F95" s="409">
        <v>11</v>
      </c>
      <c r="G95" s="410">
        <v>0</v>
      </c>
    </row>
    <row r="96" spans="1:7">
      <c r="A96" s="2"/>
      <c r="B96" s="2"/>
      <c r="C96" s="376" t="s">
        <v>345</v>
      </c>
      <c r="D96" s="378" t="s">
        <v>347</v>
      </c>
      <c r="E96" s="408">
        <v>12</v>
      </c>
      <c r="F96" s="409">
        <v>13</v>
      </c>
      <c r="G96" s="410">
        <v>0</v>
      </c>
    </row>
    <row r="97" spans="1:7">
      <c r="A97" s="2"/>
      <c r="B97" s="2"/>
      <c r="C97" s="376" t="s">
        <v>406</v>
      </c>
      <c r="D97" s="378"/>
      <c r="E97" s="408">
        <v>12</v>
      </c>
      <c r="F97" s="409">
        <v>8</v>
      </c>
      <c r="G97" s="410">
        <v>0</v>
      </c>
    </row>
    <row r="98" spans="1:7">
      <c r="A98" s="2"/>
      <c r="B98" s="2"/>
      <c r="C98" s="376" t="s">
        <v>340</v>
      </c>
      <c r="D98" s="378" t="s">
        <v>347</v>
      </c>
      <c r="E98" s="408">
        <v>12</v>
      </c>
      <c r="F98" s="409">
        <v>12</v>
      </c>
      <c r="G98" s="410">
        <v>0</v>
      </c>
    </row>
    <row r="99" spans="1:7">
      <c r="A99" s="2"/>
      <c r="B99" s="2"/>
      <c r="C99" s="376" t="s">
        <v>192</v>
      </c>
      <c r="D99" s="378" t="s">
        <v>343</v>
      </c>
      <c r="E99" s="408">
        <v>12</v>
      </c>
      <c r="F99" s="409">
        <v>18</v>
      </c>
      <c r="G99" s="410">
        <v>0</v>
      </c>
    </row>
    <row r="100" spans="1:7">
      <c r="A100" s="2"/>
      <c r="B100" s="2"/>
      <c r="C100" s="376" t="s">
        <v>409</v>
      </c>
      <c r="D100" s="378"/>
      <c r="E100" s="408">
        <v>12</v>
      </c>
      <c r="F100" s="409">
        <v>19</v>
      </c>
      <c r="G100" s="410">
        <v>0</v>
      </c>
    </row>
    <row r="101" spans="1:7">
      <c r="A101" s="2"/>
      <c r="B101" s="2"/>
      <c r="C101" s="376" t="s">
        <v>343</v>
      </c>
      <c r="D101" s="378" t="s">
        <v>411</v>
      </c>
      <c r="E101" s="408">
        <v>11</v>
      </c>
      <c r="F101" s="409">
        <v>9</v>
      </c>
      <c r="G101" s="410">
        <v>0</v>
      </c>
    </row>
    <row r="102" spans="1:7">
      <c r="A102" s="2"/>
      <c r="B102" s="18"/>
      <c r="C102" s="376" t="s">
        <v>342</v>
      </c>
      <c r="D102" s="378" t="s">
        <v>386</v>
      </c>
      <c r="E102" s="408">
        <v>11</v>
      </c>
      <c r="F102" s="409">
        <v>8</v>
      </c>
      <c r="G102" s="410">
        <v>0</v>
      </c>
    </row>
    <row r="103" spans="1:7">
      <c r="A103" s="2"/>
      <c r="B103" s="34"/>
      <c r="C103" s="376" t="s">
        <v>339</v>
      </c>
      <c r="D103" s="378" t="s">
        <v>382</v>
      </c>
      <c r="E103" s="408">
        <v>11</v>
      </c>
      <c r="F103" s="409">
        <v>12</v>
      </c>
      <c r="G103" s="410">
        <v>0</v>
      </c>
    </row>
    <row r="104" spans="1:7">
      <c r="A104" s="2"/>
      <c r="B104" s="18"/>
      <c r="C104" s="376" t="s">
        <v>415</v>
      </c>
      <c r="D104" s="378"/>
      <c r="E104" s="408">
        <v>11</v>
      </c>
      <c r="F104" s="409">
        <v>2</v>
      </c>
      <c r="G104" s="410">
        <v>0</v>
      </c>
    </row>
    <row r="105" spans="1:7">
      <c r="A105" s="2"/>
      <c r="B105" s="2"/>
      <c r="C105" s="376" t="s">
        <v>347</v>
      </c>
      <c r="D105" s="378" t="s">
        <v>358</v>
      </c>
      <c r="E105" s="408">
        <v>11</v>
      </c>
      <c r="F105" s="409">
        <v>16</v>
      </c>
      <c r="G105" s="410">
        <v>0</v>
      </c>
    </row>
    <row r="106" spans="1:7">
      <c r="A106" s="2"/>
      <c r="B106" s="2"/>
      <c r="C106" s="376" t="s">
        <v>293</v>
      </c>
      <c r="D106" s="378" t="s">
        <v>124</v>
      </c>
      <c r="E106" s="408">
        <v>11</v>
      </c>
      <c r="F106" s="409">
        <v>8</v>
      </c>
      <c r="G106" s="410">
        <v>0</v>
      </c>
    </row>
    <row r="107" spans="1:7">
      <c r="A107" s="2"/>
      <c r="B107" s="2"/>
      <c r="C107" s="376" t="s">
        <v>411</v>
      </c>
      <c r="D107" s="378"/>
      <c r="E107" s="412">
        <v>11</v>
      </c>
      <c r="F107" s="414">
        <v>5</v>
      </c>
      <c r="G107" s="415">
        <v>0</v>
      </c>
    </row>
    <row r="108" spans="1:7">
      <c r="A108" s="2"/>
      <c r="B108" s="2"/>
      <c r="C108" s="376" t="s">
        <v>411</v>
      </c>
      <c r="D108" s="378" t="s">
        <v>343</v>
      </c>
      <c r="E108" s="412">
        <v>11</v>
      </c>
      <c r="F108" s="414">
        <v>12</v>
      </c>
      <c r="G108" s="415">
        <v>0</v>
      </c>
    </row>
    <row r="109" spans="1:7">
      <c r="A109" s="2"/>
      <c r="B109" s="2"/>
      <c r="C109" s="376" t="s">
        <v>420</v>
      </c>
      <c r="D109" s="378"/>
      <c r="E109" s="412">
        <v>11</v>
      </c>
      <c r="F109" s="414">
        <v>11</v>
      </c>
      <c r="G109" s="415">
        <v>2</v>
      </c>
    </row>
    <row r="110" spans="1:7">
      <c r="A110" s="2"/>
      <c r="B110" s="2"/>
      <c r="C110" s="376" t="s">
        <v>341</v>
      </c>
      <c r="D110" s="378" t="s">
        <v>348</v>
      </c>
      <c r="E110" s="412">
        <v>11</v>
      </c>
      <c r="F110" s="414">
        <v>14</v>
      </c>
      <c r="G110" s="415">
        <v>0</v>
      </c>
    </row>
    <row r="111" spans="1:7">
      <c r="A111" s="2"/>
      <c r="B111" s="2"/>
      <c r="C111" s="376" t="s">
        <v>345</v>
      </c>
      <c r="D111" s="378" t="s">
        <v>383</v>
      </c>
      <c r="E111" s="412">
        <v>11</v>
      </c>
      <c r="F111" s="414">
        <v>17</v>
      </c>
      <c r="G111" s="415">
        <v>1</v>
      </c>
    </row>
    <row r="112" spans="1:7">
      <c r="A112" s="2"/>
      <c r="B112" s="2"/>
      <c r="C112" s="376" t="s">
        <v>192</v>
      </c>
      <c r="D112" s="378" t="s">
        <v>346</v>
      </c>
      <c r="E112" s="412">
        <v>11</v>
      </c>
      <c r="F112" s="414">
        <v>10</v>
      </c>
      <c r="G112" s="415">
        <v>0</v>
      </c>
    </row>
    <row r="113" spans="1:7">
      <c r="A113" s="2"/>
      <c r="B113" s="2"/>
      <c r="C113" s="376" t="s">
        <v>423</v>
      </c>
      <c r="D113" s="378" t="s">
        <v>240</v>
      </c>
      <c r="E113" s="412">
        <v>11</v>
      </c>
      <c r="F113" s="414">
        <v>9</v>
      </c>
      <c r="G113" s="415">
        <v>0</v>
      </c>
    </row>
    <row r="114" spans="1:7">
      <c r="A114" s="2"/>
      <c r="B114" s="2"/>
      <c r="C114" s="376" t="s">
        <v>348</v>
      </c>
      <c r="D114" s="378" t="s">
        <v>384</v>
      </c>
      <c r="E114" s="412">
        <v>10</v>
      </c>
      <c r="F114" s="414">
        <v>10</v>
      </c>
      <c r="G114" s="415">
        <v>0</v>
      </c>
    </row>
    <row r="115" spans="1:7">
      <c r="A115" s="2"/>
      <c r="B115" s="2"/>
      <c r="C115" s="376" t="s">
        <v>424</v>
      </c>
      <c r="D115" s="378"/>
      <c r="E115" s="412">
        <v>10</v>
      </c>
      <c r="F115" s="414">
        <v>6</v>
      </c>
      <c r="G115" s="415">
        <v>0</v>
      </c>
    </row>
    <row r="116" spans="1:7">
      <c r="A116" s="2"/>
      <c r="B116" s="2"/>
      <c r="C116" s="376" t="s">
        <v>342</v>
      </c>
      <c r="D116" s="378" t="s">
        <v>425</v>
      </c>
      <c r="E116" s="408">
        <v>10</v>
      </c>
      <c r="F116" s="409">
        <v>7</v>
      </c>
      <c r="G116" s="410">
        <v>0</v>
      </c>
    </row>
    <row r="117" spans="1:7">
      <c r="A117" s="2"/>
      <c r="B117" s="2"/>
      <c r="C117" s="376" t="s">
        <v>342</v>
      </c>
      <c r="D117" s="378" t="s">
        <v>352</v>
      </c>
      <c r="E117" s="408">
        <v>10</v>
      </c>
      <c r="F117" s="409">
        <v>5</v>
      </c>
      <c r="G117" s="410">
        <v>0</v>
      </c>
    </row>
    <row r="118" spans="1:7">
      <c r="A118" s="2"/>
      <c r="B118" s="2"/>
      <c r="C118" s="376" t="s">
        <v>342</v>
      </c>
      <c r="D118" s="378" t="s">
        <v>426</v>
      </c>
      <c r="E118" s="408">
        <v>10</v>
      </c>
      <c r="F118" s="409">
        <v>7</v>
      </c>
      <c r="G118" s="410">
        <v>0</v>
      </c>
    </row>
    <row r="119" spans="1:7">
      <c r="A119" s="2"/>
      <c r="B119" s="2"/>
      <c r="C119" s="376" t="s">
        <v>342</v>
      </c>
      <c r="D119" s="378" t="s">
        <v>382</v>
      </c>
      <c r="E119" s="408">
        <v>10</v>
      </c>
      <c r="F119" s="409">
        <v>8</v>
      </c>
      <c r="G119" s="410">
        <v>0</v>
      </c>
    </row>
    <row r="120" spans="1:7">
      <c r="A120" s="2"/>
      <c r="B120" s="2"/>
      <c r="C120" s="376" t="s">
        <v>427</v>
      </c>
      <c r="D120" s="378"/>
      <c r="E120" s="408">
        <v>10</v>
      </c>
      <c r="F120" s="409">
        <v>12</v>
      </c>
      <c r="G120" s="410">
        <v>0</v>
      </c>
    </row>
    <row r="121" spans="1:7">
      <c r="A121" s="2"/>
      <c r="B121" s="18"/>
      <c r="C121" s="376" t="s">
        <v>339</v>
      </c>
      <c r="D121" s="378" t="s">
        <v>385</v>
      </c>
      <c r="E121" s="408">
        <v>10</v>
      </c>
      <c r="F121" s="409">
        <v>9</v>
      </c>
      <c r="G121" s="410">
        <v>0</v>
      </c>
    </row>
    <row r="122" spans="1:7">
      <c r="A122" s="2"/>
      <c r="B122" s="34"/>
      <c r="C122" s="376" t="s">
        <v>382</v>
      </c>
      <c r="D122" s="378"/>
      <c r="E122" s="408">
        <v>10</v>
      </c>
      <c r="F122" s="409">
        <v>7</v>
      </c>
      <c r="G122" s="410">
        <v>1</v>
      </c>
    </row>
    <row r="123" spans="1:7">
      <c r="A123" s="2"/>
      <c r="B123" s="18"/>
      <c r="C123" s="376" t="s">
        <v>356</v>
      </c>
      <c r="D123" s="378" t="s">
        <v>339</v>
      </c>
      <c r="E123" s="408">
        <v>10</v>
      </c>
      <c r="F123" s="409">
        <v>6</v>
      </c>
      <c r="G123" s="410">
        <v>0</v>
      </c>
    </row>
    <row r="124" spans="1:7">
      <c r="A124" s="2"/>
      <c r="B124" s="2"/>
      <c r="C124" s="376" t="s">
        <v>428</v>
      </c>
      <c r="D124" s="378" t="s">
        <v>415</v>
      </c>
      <c r="E124" s="408">
        <v>10</v>
      </c>
      <c r="F124" s="409">
        <v>12</v>
      </c>
      <c r="G124" s="410">
        <v>0</v>
      </c>
    </row>
    <row r="125" spans="1:7">
      <c r="A125" s="2"/>
      <c r="B125" s="2"/>
      <c r="C125" s="376" t="s">
        <v>347</v>
      </c>
      <c r="D125" s="378" t="s">
        <v>351</v>
      </c>
      <c r="E125" s="408">
        <v>10</v>
      </c>
      <c r="F125" s="409">
        <v>13</v>
      </c>
      <c r="G125" s="410">
        <v>0</v>
      </c>
    </row>
    <row r="126" spans="1:7">
      <c r="A126" s="2"/>
      <c r="B126" s="2"/>
      <c r="C126" s="376" t="s">
        <v>347</v>
      </c>
      <c r="D126" s="378" t="s">
        <v>346</v>
      </c>
      <c r="E126" s="408">
        <v>10</v>
      </c>
      <c r="F126" s="409">
        <v>11</v>
      </c>
      <c r="G126" s="410">
        <v>0</v>
      </c>
    </row>
    <row r="127" spans="1:7">
      <c r="A127" s="2"/>
      <c r="B127" s="2"/>
      <c r="C127" s="376" t="s">
        <v>240</v>
      </c>
      <c r="D127" s="378" t="s">
        <v>423</v>
      </c>
      <c r="E127" s="408">
        <v>10</v>
      </c>
      <c r="F127" s="409">
        <v>9</v>
      </c>
      <c r="G127" s="410">
        <v>0</v>
      </c>
    </row>
    <row r="128" spans="1:7">
      <c r="A128" s="2"/>
      <c r="B128" s="2"/>
      <c r="C128" s="376" t="s">
        <v>293</v>
      </c>
      <c r="D128" s="378" t="s">
        <v>353</v>
      </c>
      <c r="E128" s="408">
        <v>10</v>
      </c>
      <c r="F128" s="409">
        <v>8</v>
      </c>
      <c r="G128" s="410">
        <v>0</v>
      </c>
    </row>
    <row r="129" spans="1:7">
      <c r="A129" s="2"/>
      <c r="B129" s="2"/>
      <c r="C129" s="376" t="s">
        <v>293</v>
      </c>
      <c r="D129" s="378" t="s">
        <v>189</v>
      </c>
      <c r="E129" s="408">
        <v>10</v>
      </c>
      <c r="F129" s="409">
        <v>13</v>
      </c>
      <c r="G129" s="410">
        <v>0</v>
      </c>
    </row>
    <row r="130" spans="1:7">
      <c r="A130" s="2"/>
      <c r="B130" s="2"/>
      <c r="C130" s="376" t="s">
        <v>349</v>
      </c>
      <c r="D130" s="378" t="s">
        <v>429</v>
      </c>
      <c r="E130" s="408">
        <v>10</v>
      </c>
      <c r="F130" s="409">
        <v>12</v>
      </c>
      <c r="G130" s="410">
        <v>0</v>
      </c>
    </row>
    <row r="131" spans="1:7">
      <c r="A131" s="2"/>
      <c r="B131" s="2"/>
      <c r="C131" s="376" t="s">
        <v>430</v>
      </c>
      <c r="D131" s="378"/>
      <c r="E131" s="408">
        <v>10</v>
      </c>
      <c r="F131" s="409">
        <v>5</v>
      </c>
      <c r="G131" s="410">
        <v>0</v>
      </c>
    </row>
    <row r="132" spans="1:7">
      <c r="A132" s="2"/>
      <c r="B132" s="2"/>
      <c r="C132" s="376" t="s">
        <v>341</v>
      </c>
      <c r="D132" s="378" t="s">
        <v>358</v>
      </c>
      <c r="E132" s="408">
        <v>10</v>
      </c>
      <c r="F132" s="409">
        <v>11</v>
      </c>
      <c r="G132" s="410">
        <v>0</v>
      </c>
    </row>
    <row r="133" spans="1:7">
      <c r="A133" s="2"/>
      <c r="B133" s="2"/>
      <c r="C133" s="376" t="s">
        <v>352</v>
      </c>
      <c r="D133" s="378" t="s">
        <v>342</v>
      </c>
      <c r="E133" s="408">
        <v>10</v>
      </c>
      <c r="F133" s="409">
        <v>11</v>
      </c>
      <c r="G133" s="410">
        <v>0</v>
      </c>
    </row>
    <row r="134" spans="1:7">
      <c r="A134" s="2"/>
      <c r="B134" s="2"/>
      <c r="C134" s="376" t="s">
        <v>340</v>
      </c>
      <c r="D134" s="378" t="s">
        <v>431</v>
      </c>
      <c r="E134" s="408">
        <v>10</v>
      </c>
      <c r="F134" s="409">
        <v>15</v>
      </c>
      <c r="G134" s="410">
        <v>0</v>
      </c>
    </row>
    <row r="135" spans="1:7">
      <c r="A135" s="2"/>
      <c r="B135" s="2"/>
      <c r="C135" s="376" t="s">
        <v>340</v>
      </c>
      <c r="D135" s="378" t="s">
        <v>192</v>
      </c>
      <c r="E135" s="408">
        <v>10</v>
      </c>
      <c r="F135" s="409">
        <v>6</v>
      </c>
      <c r="G135" s="410">
        <v>1</v>
      </c>
    </row>
    <row r="136" spans="1:7">
      <c r="A136" s="2"/>
      <c r="B136" s="2"/>
      <c r="C136" s="376" t="s">
        <v>192</v>
      </c>
      <c r="D136" s="378" t="s">
        <v>342</v>
      </c>
      <c r="E136" s="408">
        <v>10</v>
      </c>
      <c r="F136" s="409">
        <v>6</v>
      </c>
      <c r="G136" s="410">
        <v>0</v>
      </c>
    </row>
    <row r="137" spans="1:7">
      <c r="A137" s="2"/>
      <c r="B137" s="2"/>
      <c r="C137" s="376" t="s">
        <v>192</v>
      </c>
      <c r="D137" s="378" t="s">
        <v>338</v>
      </c>
      <c r="E137" s="408">
        <v>10</v>
      </c>
      <c r="F137" s="409">
        <v>6</v>
      </c>
      <c r="G137" s="410">
        <v>0</v>
      </c>
    </row>
    <row r="138" spans="1:7">
      <c r="A138" s="2"/>
      <c r="B138" s="2"/>
      <c r="C138" s="376" t="s">
        <v>348</v>
      </c>
      <c r="D138" s="378" t="s">
        <v>385</v>
      </c>
      <c r="E138" s="408">
        <v>9</v>
      </c>
      <c r="F138" s="409">
        <v>9</v>
      </c>
      <c r="G138" s="410">
        <v>0</v>
      </c>
    </row>
    <row r="139" spans="1:7">
      <c r="A139" s="2"/>
      <c r="B139" s="2"/>
      <c r="C139" s="376" t="s">
        <v>432</v>
      </c>
      <c r="D139" s="378"/>
      <c r="E139" s="408">
        <v>9</v>
      </c>
      <c r="F139" s="409">
        <v>2</v>
      </c>
      <c r="G139" s="410">
        <v>0</v>
      </c>
    </row>
    <row r="140" spans="1:7">
      <c r="A140" s="2"/>
      <c r="B140" s="2"/>
      <c r="C140" s="376" t="s">
        <v>343</v>
      </c>
      <c r="D140" s="378" t="s">
        <v>431</v>
      </c>
      <c r="E140" s="408">
        <v>9</v>
      </c>
      <c r="F140" s="409">
        <v>12</v>
      </c>
      <c r="G140" s="410">
        <v>1</v>
      </c>
    </row>
    <row r="141" spans="1:7">
      <c r="A141" s="2"/>
      <c r="B141" s="2"/>
      <c r="C141" s="376" t="s">
        <v>342</v>
      </c>
      <c r="D141" s="378" t="s">
        <v>411</v>
      </c>
      <c r="E141" s="408">
        <v>9</v>
      </c>
      <c r="F141" s="409">
        <v>9</v>
      </c>
      <c r="G141" s="410">
        <v>0</v>
      </c>
    </row>
    <row r="142" spans="1:7">
      <c r="A142" s="2"/>
      <c r="B142" s="2"/>
      <c r="C142" s="376" t="s">
        <v>387</v>
      </c>
      <c r="D142" s="378"/>
      <c r="E142" s="408">
        <v>9</v>
      </c>
      <c r="F142" s="409">
        <v>9</v>
      </c>
      <c r="G142" s="410">
        <v>0</v>
      </c>
    </row>
    <row r="143" spans="1:7">
      <c r="A143" s="2"/>
      <c r="B143" s="2"/>
      <c r="C143" s="376" t="s">
        <v>317</v>
      </c>
      <c r="D143" s="378" t="s">
        <v>293</v>
      </c>
      <c r="E143" s="408">
        <v>9</v>
      </c>
      <c r="F143" s="409">
        <v>9</v>
      </c>
      <c r="G143" s="410">
        <v>0</v>
      </c>
    </row>
    <row r="144" spans="1:7">
      <c r="A144" s="2"/>
      <c r="B144" s="2"/>
      <c r="C144" s="376" t="s">
        <v>433</v>
      </c>
      <c r="D144" s="378"/>
      <c r="E144" s="408">
        <v>9</v>
      </c>
      <c r="F144" s="409">
        <v>4</v>
      </c>
      <c r="G144" s="410">
        <v>0</v>
      </c>
    </row>
    <row r="145" spans="1:7">
      <c r="A145" s="2"/>
      <c r="B145" s="2"/>
      <c r="C145" s="376" t="s">
        <v>347</v>
      </c>
      <c r="D145" s="378" t="s">
        <v>343</v>
      </c>
      <c r="E145" s="408">
        <v>9</v>
      </c>
      <c r="F145" s="409">
        <v>7</v>
      </c>
      <c r="G145" s="410">
        <v>0</v>
      </c>
    </row>
    <row r="146" spans="1:7">
      <c r="A146" s="2"/>
      <c r="B146" s="2"/>
      <c r="C146" s="376" t="s">
        <v>293</v>
      </c>
      <c r="D146" s="378" t="s">
        <v>434</v>
      </c>
      <c r="E146" s="408">
        <v>9</v>
      </c>
      <c r="F146" s="409">
        <v>8</v>
      </c>
      <c r="G146" s="410">
        <v>0</v>
      </c>
    </row>
    <row r="147" spans="1:7">
      <c r="A147" s="2"/>
      <c r="B147" s="18"/>
      <c r="C147" s="376" t="s">
        <v>435</v>
      </c>
      <c r="D147" s="378"/>
      <c r="E147" s="412">
        <v>9</v>
      </c>
      <c r="F147" s="414">
        <v>2</v>
      </c>
      <c r="G147" s="415">
        <v>0</v>
      </c>
    </row>
    <row r="148" spans="1:7">
      <c r="A148" s="2"/>
      <c r="B148" s="34"/>
      <c r="C148" s="376" t="s">
        <v>436</v>
      </c>
      <c r="D148" s="378"/>
      <c r="E148" s="412">
        <v>9</v>
      </c>
      <c r="F148" s="414">
        <v>11</v>
      </c>
      <c r="G148" s="415">
        <v>0</v>
      </c>
    </row>
    <row r="149" spans="1:7">
      <c r="A149" s="2"/>
      <c r="B149" s="18"/>
      <c r="C149" s="376" t="s">
        <v>437</v>
      </c>
      <c r="D149" s="378"/>
      <c r="E149" s="412">
        <v>9</v>
      </c>
      <c r="F149" s="414">
        <v>3</v>
      </c>
      <c r="G149" s="415">
        <v>0</v>
      </c>
    </row>
    <row r="150" spans="1:7">
      <c r="A150" s="2"/>
      <c r="B150" s="2"/>
      <c r="C150" s="376" t="s">
        <v>78</v>
      </c>
      <c r="D150" s="378"/>
      <c r="E150" s="412">
        <v>9</v>
      </c>
      <c r="F150" s="414">
        <v>8</v>
      </c>
      <c r="G150" s="415">
        <v>2</v>
      </c>
    </row>
    <row r="151" spans="1:7">
      <c r="A151" s="2"/>
      <c r="B151" s="2"/>
      <c r="C151" s="376" t="s">
        <v>359</v>
      </c>
      <c r="D151" s="378" t="s">
        <v>427</v>
      </c>
      <c r="E151" s="412">
        <v>9</v>
      </c>
      <c r="F151" s="414">
        <v>6</v>
      </c>
      <c r="G151" s="415">
        <v>0</v>
      </c>
    </row>
    <row r="152" spans="1:7">
      <c r="A152" s="2"/>
      <c r="B152" s="2"/>
      <c r="C152" s="376" t="s">
        <v>438</v>
      </c>
      <c r="D152" s="378"/>
      <c r="E152" s="412">
        <v>9</v>
      </c>
      <c r="F152" s="414">
        <v>4</v>
      </c>
      <c r="G152" s="415">
        <v>0</v>
      </c>
    </row>
    <row r="153" spans="1:7">
      <c r="A153" s="2"/>
      <c r="B153" s="2"/>
      <c r="C153" s="376" t="s">
        <v>340</v>
      </c>
      <c r="D153" s="378" t="s">
        <v>367</v>
      </c>
      <c r="E153" s="408">
        <v>9</v>
      </c>
      <c r="F153" s="409">
        <v>10</v>
      </c>
      <c r="G153" s="410">
        <v>0</v>
      </c>
    </row>
    <row r="154" spans="1:7">
      <c r="A154" s="2"/>
      <c r="B154" s="2"/>
      <c r="C154" s="376" t="s">
        <v>354</v>
      </c>
      <c r="D154" s="378" t="s">
        <v>440</v>
      </c>
      <c r="E154" s="408">
        <v>9</v>
      </c>
      <c r="F154" s="409">
        <v>7</v>
      </c>
      <c r="G154" s="410">
        <v>0</v>
      </c>
    </row>
    <row r="155" spans="1:7">
      <c r="A155" s="2"/>
      <c r="B155" s="2"/>
      <c r="C155" s="376" t="s">
        <v>423</v>
      </c>
      <c r="D155" s="378"/>
      <c r="E155" s="408">
        <v>9</v>
      </c>
      <c r="F155" s="409">
        <v>10</v>
      </c>
      <c r="G155" s="410">
        <v>0</v>
      </c>
    </row>
    <row r="156" spans="1:7">
      <c r="A156" s="2"/>
      <c r="B156" s="2"/>
      <c r="C156" s="376" t="s">
        <v>441</v>
      </c>
      <c r="D156" s="378"/>
      <c r="E156" s="408">
        <v>9</v>
      </c>
      <c r="F156" s="409">
        <v>12</v>
      </c>
      <c r="G156" s="410">
        <v>0</v>
      </c>
    </row>
    <row r="157" spans="1:7">
      <c r="A157" s="2"/>
      <c r="B157" s="2"/>
      <c r="C157" s="376" t="s">
        <v>348</v>
      </c>
      <c r="D157" s="378" t="s">
        <v>317</v>
      </c>
      <c r="E157" s="408">
        <v>8</v>
      </c>
      <c r="F157" s="409">
        <v>6</v>
      </c>
      <c r="G157" s="410">
        <v>0</v>
      </c>
    </row>
    <row r="158" spans="1:7">
      <c r="A158" s="2"/>
      <c r="B158" s="2"/>
      <c r="C158" s="376" t="s">
        <v>348</v>
      </c>
      <c r="D158" s="378" t="s">
        <v>442</v>
      </c>
      <c r="E158" s="408">
        <v>8</v>
      </c>
      <c r="F158" s="409">
        <v>0</v>
      </c>
      <c r="G158" s="410">
        <v>0</v>
      </c>
    </row>
    <row r="159" spans="1:7">
      <c r="A159" s="2"/>
      <c r="B159" s="2"/>
      <c r="C159" s="376" t="s">
        <v>443</v>
      </c>
      <c r="D159" s="378"/>
      <c r="E159" s="408">
        <v>8</v>
      </c>
      <c r="F159" s="409">
        <v>10</v>
      </c>
      <c r="G159" s="410">
        <v>0</v>
      </c>
    </row>
    <row r="160" spans="1:7">
      <c r="A160" s="2"/>
      <c r="B160" s="2"/>
      <c r="C160" s="376" t="s">
        <v>343</v>
      </c>
      <c r="D160" s="378" t="s">
        <v>444</v>
      </c>
      <c r="E160" s="408">
        <v>8</v>
      </c>
      <c r="F160" s="409">
        <v>6</v>
      </c>
      <c r="G160" s="410">
        <v>1</v>
      </c>
    </row>
    <row r="161" spans="1:7">
      <c r="A161" s="2"/>
      <c r="B161" s="2"/>
      <c r="C161" s="376" t="s">
        <v>343</v>
      </c>
      <c r="D161" s="378" t="s">
        <v>376</v>
      </c>
      <c r="E161" s="408">
        <v>8</v>
      </c>
      <c r="F161" s="409">
        <v>6</v>
      </c>
      <c r="G161" s="410">
        <v>0</v>
      </c>
    </row>
    <row r="162" spans="1:7">
      <c r="A162" s="2"/>
      <c r="B162" s="2"/>
      <c r="C162" s="376" t="s">
        <v>342</v>
      </c>
      <c r="D162" s="378" t="s">
        <v>341</v>
      </c>
      <c r="E162" s="408">
        <v>8</v>
      </c>
      <c r="F162" s="409">
        <v>6</v>
      </c>
      <c r="G162" s="410">
        <v>0</v>
      </c>
    </row>
    <row r="163" spans="1:7">
      <c r="A163" s="2"/>
      <c r="B163" s="2"/>
      <c r="C163" s="376" t="s">
        <v>342</v>
      </c>
      <c r="D163" s="378" t="s">
        <v>192</v>
      </c>
      <c r="E163" s="408">
        <v>8</v>
      </c>
      <c r="F163" s="409">
        <v>11</v>
      </c>
      <c r="G163" s="410">
        <v>1</v>
      </c>
    </row>
    <row r="164" spans="1:7">
      <c r="A164" s="2"/>
      <c r="B164" s="2"/>
      <c r="C164" s="376" t="s">
        <v>338</v>
      </c>
      <c r="D164" s="378" t="s">
        <v>386</v>
      </c>
      <c r="E164" s="408">
        <v>8</v>
      </c>
      <c r="F164" s="409">
        <v>5</v>
      </c>
      <c r="G164" s="410">
        <v>1</v>
      </c>
    </row>
    <row r="165" spans="1:7">
      <c r="A165" s="2"/>
      <c r="B165" s="2"/>
      <c r="C165" s="376" t="s">
        <v>338</v>
      </c>
      <c r="D165" s="378" t="s">
        <v>356</v>
      </c>
      <c r="E165" s="408">
        <v>8</v>
      </c>
      <c r="F165" s="409">
        <v>4</v>
      </c>
      <c r="G165" s="410">
        <v>0</v>
      </c>
    </row>
    <row r="166" spans="1:7">
      <c r="A166" s="2"/>
      <c r="B166" s="2"/>
      <c r="C166" s="376" t="s">
        <v>338</v>
      </c>
      <c r="D166" s="378" t="s">
        <v>411</v>
      </c>
      <c r="E166" s="408">
        <v>8</v>
      </c>
      <c r="F166" s="409">
        <v>8</v>
      </c>
      <c r="G166" s="410">
        <v>0</v>
      </c>
    </row>
    <row r="167" spans="1:7">
      <c r="A167" s="2"/>
      <c r="B167" s="2"/>
      <c r="C167" s="376" t="s">
        <v>338</v>
      </c>
      <c r="D167" s="378" t="s">
        <v>341</v>
      </c>
      <c r="E167" s="408">
        <v>8</v>
      </c>
      <c r="F167" s="409">
        <v>8</v>
      </c>
      <c r="G167" s="410">
        <v>0</v>
      </c>
    </row>
    <row r="168" spans="1:7">
      <c r="A168" s="2"/>
      <c r="B168" s="2"/>
      <c r="C168" s="376" t="s">
        <v>317</v>
      </c>
      <c r="D168" s="378" t="s">
        <v>432</v>
      </c>
      <c r="E168" s="408">
        <v>8</v>
      </c>
      <c r="F168" s="409">
        <v>8</v>
      </c>
      <c r="G168" s="410">
        <v>0</v>
      </c>
    </row>
    <row r="169" spans="1:7">
      <c r="A169" s="2"/>
      <c r="B169" s="18"/>
      <c r="C169" s="376" t="s">
        <v>317</v>
      </c>
      <c r="D169" s="378" t="s">
        <v>446</v>
      </c>
      <c r="E169" s="408">
        <v>8</v>
      </c>
      <c r="F169" s="409">
        <v>9</v>
      </c>
      <c r="G169" s="410">
        <v>0</v>
      </c>
    </row>
    <row r="170" spans="1:7">
      <c r="A170" s="2"/>
      <c r="B170" s="34"/>
      <c r="C170" s="376" t="s">
        <v>339</v>
      </c>
      <c r="D170" s="378" t="s">
        <v>376</v>
      </c>
      <c r="E170" s="408">
        <v>8</v>
      </c>
      <c r="F170" s="409">
        <v>8</v>
      </c>
      <c r="G170" s="410">
        <v>0</v>
      </c>
    </row>
    <row r="171" spans="1:7">
      <c r="A171" s="2"/>
      <c r="B171" s="18"/>
      <c r="C171" s="376" t="s">
        <v>356</v>
      </c>
      <c r="D171" s="378" t="s">
        <v>338</v>
      </c>
      <c r="E171" s="408">
        <v>8</v>
      </c>
      <c r="F171" s="409">
        <v>7</v>
      </c>
      <c r="G171" s="410">
        <v>0</v>
      </c>
    </row>
    <row r="172" spans="1:7">
      <c r="A172" s="2"/>
      <c r="B172" s="2"/>
      <c r="C172" s="376" t="s">
        <v>356</v>
      </c>
      <c r="D172" s="378" t="s">
        <v>345</v>
      </c>
      <c r="E172" s="408">
        <v>8</v>
      </c>
      <c r="F172" s="409">
        <v>6</v>
      </c>
      <c r="G172" s="410">
        <v>0</v>
      </c>
    </row>
    <row r="173" spans="1:7">
      <c r="A173" s="2"/>
      <c r="B173" s="2"/>
      <c r="C173" s="376" t="s">
        <v>353</v>
      </c>
      <c r="D173" s="378" t="s">
        <v>370</v>
      </c>
      <c r="E173" s="408">
        <v>8</v>
      </c>
      <c r="F173" s="409">
        <v>6</v>
      </c>
      <c r="G173" s="410">
        <v>0</v>
      </c>
    </row>
    <row r="174" spans="1:7">
      <c r="A174" s="2"/>
      <c r="B174" s="2"/>
      <c r="C174" s="376" t="s">
        <v>399</v>
      </c>
      <c r="D174" s="378"/>
      <c r="E174" s="408">
        <v>8</v>
      </c>
      <c r="F174" s="409">
        <v>1</v>
      </c>
      <c r="G174" s="410">
        <v>0</v>
      </c>
    </row>
    <row r="175" spans="1:7">
      <c r="A175" s="2"/>
      <c r="B175" s="2"/>
      <c r="C175" s="376" t="s">
        <v>428</v>
      </c>
      <c r="D175" s="378"/>
      <c r="E175" s="408">
        <v>8</v>
      </c>
      <c r="F175" s="409">
        <v>2</v>
      </c>
      <c r="G175" s="410">
        <v>0</v>
      </c>
    </row>
    <row r="176" spans="1:7">
      <c r="A176" s="2"/>
      <c r="B176" s="2"/>
      <c r="C176" s="376" t="s">
        <v>347</v>
      </c>
      <c r="D176" s="378" t="s">
        <v>342</v>
      </c>
      <c r="E176" s="408">
        <v>8</v>
      </c>
      <c r="F176" s="409">
        <v>3</v>
      </c>
      <c r="G176" s="410">
        <v>0</v>
      </c>
    </row>
    <row r="177" spans="1:7">
      <c r="A177" s="2"/>
      <c r="B177" s="2"/>
      <c r="C177" s="376" t="s">
        <v>293</v>
      </c>
      <c r="D177" s="378" t="s">
        <v>447</v>
      </c>
      <c r="E177" s="408">
        <v>8</v>
      </c>
      <c r="F177" s="409">
        <v>4</v>
      </c>
      <c r="G177" s="410">
        <v>0</v>
      </c>
    </row>
    <row r="178" spans="1:7">
      <c r="A178" s="2"/>
      <c r="B178" s="2"/>
      <c r="C178" s="376" t="s">
        <v>293</v>
      </c>
      <c r="D178" s="378" t="s">
        <v>427</v>
      </c>
      <c r="E178" s="408">
        <v>8</v>
      </c>
      <c r="F178" s="409">
        <v>6</v>
      </c>
      <c r="G178" s="410">
        <v>0</v>
      </c>
    </row>
    <row r="179" spans="1:7">
      <c r="A179" s="2"/>
      <c r="B179" s="2"/>
      <c r="C179" s="376" t="s">
        <v>293</v>
      </c>
      <c r="D179" s="378" t="s">
        <v>317</v>
      </c>
      <c r="E179" s="408">
        <v>8</v>
      </c>
      <c r="F179" s="409">
        <v>1</v>
      </c>
      <c r="G179" s="410">
        <v>0</v>
      </c>
    </row>
    <row r="180" spans="1:7">
      <c r="A180" s="2"/>
      <c r="B180" s="2"/>
      <c r="C180" s="376" t="s">
        <v>344</v>
      </c>
      <c r="D180" s="378" t="s">
        <v>448</v>
      </c>
      <c r="E180" s="408">
        <v>8</v>
      </c>
      <c r="F180" s="409">
        <v>6</v>
      </c>
      <c r="G180" s="410">
        <v>0</v>
      </c>
    </row>
    <row r="181" spans="1:7">
      <c r="A181" s="2"/>
      <c r="B181" s="2"/>
      <c r="C181" s="376" t="s">
        <v>344</v>
      </c>
      <c r="D181" s="378" t="s">
        <v>383</v>
      </c>
      <c r="E181" s="408">
        <v>8</v>
      </c>
      <c r="F181" s="409">
        <v>10</v>
      </c>
      <c r="G181" s="410">
        <v>0</v>
      </c>
    </row>
    <row r="182" spans="1:7">
      <c r="A182" s="2"/>
      <c r="B182" s="2"/>
      <c r="C182" s="376" t="s">
        <v>449</v>
      </c>
      <c r="D182" s="378" t="s">
        <v>450</v>
      </c>
      <c r="E182" s="408">
        <v>8</v>
      </c>
      <c r="F182" s="409">
        <v>4</v>
      </c>
      <c r="G182" s="410">
        <v>0</v>
      </c>
    </row>
    <row r="183" spans="1:7">
      <c r="A183" s="2"/>
      <c r="B183" s="2"/>
      <c r="C183" s="376" t="s">
        <v>369</v>
      </c>
      <c r="D183" s="378" t="s">
        <v>420</v>
      </c>
      <c r="E183" s="408">
        <v>8</v>
      </c>
      <c r="F183" s="409">
        <v>7</v>
      </c>
      <c r="G183" s="410">
        <v>0</v>
      </c>
    </row>
    <row r="184" spans="1:7">
      <c r="A184" s="2"/>
      <c r="B184" s="2"/>
      <c r="C184" s="376" t="s">
        <v>345</v>
      </c>
      <c r="D184" s="378" t="s">
        <v>448</v>
      </c>
      <c r="E184" s="408">
        <v>8</v>
      </c>
      <c r="F184" s="409">
        <v>5</v>
      </c>
      <c r="G184" s="410">
        <v>0</v>
      </c>
    </row>
    <row r="185" spans="1:7">
      <c r="A185" s="2"/>
      <c r="B185" s="2"/>
      <c r="C185" s="376" t="s">
        <v>345</v>
      </c>
      <c r="D185" s="378" t="s">
        <v>384</v>
      </c>
      <c r="E185" s="408">
        <v>8</v>
      </c>
      <c r="F185" s="409">
        <v>5</v>
      </c>
      <c r="G185" s="410">
        <v>0</v>
      </c>
    </row>
    <row r="186" spans="1:7">
      <c r="A186" s="2"/>
      <c r="B186" s="2"/>
      <c r="C186" s="376" t="s">
        <v>345</v>
      </c>
      <c r="D186" s="378" t="s">
        <v>388</v>
      </c>
      <c r="E186" s="408">
        <v>8</v>
      </c>
      <c r="F186" s="409">
        <v>3</v>
      </c>
      <c r="G186" s="410">
        <v>0</v>
      </c>
    </row>
    <row r="187" spans="1:7">
      <c r="A187" s="2"/>
      <c r="B187" s="2"/>
      <c r="C187" s="376" t="s">
        <v>361</v>
      </c>
      <c r="D187" s="378" t="s">
        <v>349</v>
      </c>
      <c r="E187" s="408">
        <v>8</v>
      </c>
      <c r="F187" s="409">
        <v>9</v>
      </c>
      <c r="G187" s="410">
        <v>0</v>
      </c>
    </row>
    <row r="188" spans="1:7">
      <c r="A188" s="2"/>
      <c r="B188" s="2"/>
      <c r="C188" s="376" t="s">
        <v>385</v>
      </c>
      <c r="D188" s="378" t="s">
        <v>451</v>
      </c>
      <c r="E188" s="408">
        <v>8</v>
      </c>
      <c r="F188" s="409">
        <v>8</v>
      </c>
      <c r="G188" s="410">
        <v>0</v>
      </c>
    </row>
    <row r="189" spans="1:7">
      <c r="A189" s="2"/>
      <c r="B189" s="2"/>
      <c r="C189" s="376" t="s">
        <v>346</v>
      </c>
      <c r="D189" s="378" t="s">
        <v>411</v>
      </c>
      <c r="E189" s="408">
        <v>8</v>
      </c>
      <c r="F189" s="409">
        <v>9</v>
      </c>
      <c r="G189" s="410">
        <v>0</v>
      </c>
    </row>
    <row r="190" spans="1:7">
      <c r="A190" s="2"/>
      <c r="B190" s="2"/>
      <c r="C190" s="376" t="s">
        <v>426</v>
      </c>
      <c r="D190" s="378"/>
      <c r="E190" s="408">
        <v>8</v>
      </c>
      <c r="F190" s="409">
        <v>3</v>
      </c>
      <c r="G190" s="410">
        <v>0</v>
      </c>
    </row>
    <row r="191" spans="1:7">
      <c r="A191" s="2"/>
      <c r="B191" s="2"/>
      <c r="C191" s="376" t="s">
        <v>348</v>
      </c>
      <c r="D191" s="378" t="s">
        <v>354</v>
      </c>
      <c r="E191" s="408">
        <v>7</v>
      </c>
      <c r="F191" s="409">
        <v>0</v>
      </c>
      <c r="G191" s="410">
        <v>0</v>
      </c>
    </row>
    <row r="192" spans="1:7">
      <c r="A192" s="2"/>
      <c r="B192" s="2"/>
      <c r="C192" s="376" t="s">
        <v>348</v>
      </c>
      <c r="D192" s="378" t="s">
        <v>386</v>
      </c>
      <c r="E192" s="408">
        <v>7</v>
      </c>
      <c r="F192" s="409">
        <v>7</v>
      </c>
      <c r="G192" s="410">
        <v>0</v>
      </c>
    </row>
    <row r="193" spans="1:7">
      <c r="A193" s="2"/>
      <c r="B193" s="2"/>
      <c r="C193" s="376" t="s">
        <v>348</v>
      </c>
      <c r="D193" s="378" t="s">
        <v>373</v>
      </c>
      <c r="E193" s="408">
        <v>7</v>
      </c>
      <c r="F193" s="409">
        <v>9</v>
      </c>
      <c r="G193" s="410">
        <v>0</v>
      </c>
    </row>
    <row r="194" spans="1:7">
      <c r="A194" s="2"/>
      <c r="B194" s="2"/>
      <c r="C194" s="376" t="s">
        <v>343</v>
      </c>
      <c r="D194" s="378" t="s">
        <v>433</v>
      </c>
      <c r="E194" s="408">
        <v>7</v>
      </c>
      <c r="F194" s="409">
        <v>8</v>
      </c>
      <c r="G194" s="410">
        <v>0</v>
      </c>
    </row>
    <row r="195" spans="1:7">
      <c r="A195" s="2"/>
      <c r="B195" s="2"/>
      <c r="C195" s="376" t="s">
        <v>372</v>
      </c>
      <c r="D195" s="378" t="s">
        <v>376</v>
      </c>
      <c r="E195" s="408">
        <v>7</v>
      </c>
      <c r="F195" s="409">
        <v>7</v>
      </c>
      <c r="G195" s="410">
        <v>0</v>
      </c>
    </row>
    <row r="196" spans="1:7">
      <c r="A196" s="2"/>
      <c r="B196" s="18"/>
      <c r="C196" s="376" t="s">
        <v>372</v>
      </c>
      <c r="D196" s="378" t="s">
        <v>382</v>
      </c>
      <c r="E196" s="408">
        <v>7</v>
      </c>
      <c r="F196" s="409">
        <v>5</v>
      </c>
      <c r="G196" s="410">
        <v>0</v>
      </c>
    </row>
    <row r="197" spans="1:7">
      <c r="A197" s="2"/>
      <c r="B197" s="34"/>
      <c r="C197" s="376" t="s">
        <v>372</v>
      </c>
      <c r="D197" s="378" t="s">
        <v>317</v>
      </c>
      <c r="E197" s="408">
        <v>7</v>
      </c>
      <c r="F197" s="409">
        <v>2</v>
      </c>
      <c r="G197" s="410">
        <v>0</v>
      </c>
    </row>
    <row r="198" spans="1:7">
      <c r="A198" s="2"/>
      <c r="B198" s="18"/>
      <c r="C198" s="376" t="s">
        <v>342</v>
      </c>
      <c r="D198" s="378" t="s">
        <v>349</v>
      </c>
      <c r="E198" s="408">
        <v>7</v>
      </c>
      <c r="F198" s="409">
        <v>10</v>
      </c>
      <c r="G198" s="410">
        <v>0</v>
      </c>
    </row>
    <row r="199" spans="1:7">
      <c r="A199" s="2"/>
      <c r="B199" s="2"/>
      <c r="C199" s="376" t="s">
        <v>342</v>
      </c>
      <c r="D199" s="378" t="s">
        <v>453</v>
      </c>
      <c r="E199" s="408">
        <v>7</v>
      </c>
      <c r="F199" s="409">
        <v>4</v>
      </c>
      <c r="G199" s="410">
        <v>0</v>
      </c>
    </row>
    <row r="200" spans="1:7">
      <c r="A200" s="2"/>
      <c r="B200" s="2"/>
      <c r="C200" s="376" t="s">
        <v>342</v>
      </c>
      <c r="D200" s="378" t="s">
        <v>454</v>
      </c>
      <c r="E200" s="408">
        <v>7</v>
      </c>
      <c r="F200" s="409">
        <v>9</v>
      </c>
      <c r="G200" s="410">
        <v>0</v>
      </c>
    </row>
    <row r="201" spans="1:7">
      <c r="A201" s="2"/>
      <c r="B201" s="2"/>
      <c r="C201" s="376" t="s">
        <v>338</v>
      </c>
      <c r="D201" s="378" t="s">
        <v>357</v>
      </c>
      <c r="E201" s="408">
        <v>7</v>
      </c>
      <c r="F201" s="409">
        <v>4</v>
      </c>
      <c r="G201" s="410">
        <v>0</v>
      </c>
    </row>
    <row r="202" spans="1:7">
      <c r="A202" s="2"/>
      <c r="B202" s="2"/>
      <c r="C202" s="376" t="s">
        <v>338</v>
      </c>
      <c r="D202" s="378" t="s">
        <v>384</v>
      </c>
      <c r="E202" s="408">
        <v>7</v>
      </c>
      <c r="F202" s="409">
        <v>4</v>
      </c>
      <c r="G202" s="410">
        <v>0</v>
      </c>
    </row>
    <row r="203" spans="1:7">
      <c r="A203" s="2"/>
      <c r="B203" s="2"/>
      <c r="C203" s="376" t="s">
        <v>317</v>
      </c>
      <c r="D203" s="378" t="s">
        <v>455</v>
      </c>
      <c r="E203" s="408">
        <v>7</v>
      </c>
      <c r="F203" s="409">
        <v>3</v>
      </c>
      <c r="G203" s="410">
        <v>0</v>
      </c>
    </row>
    <row r="204" spans="1:7">
      <c r="A204" s="2"/>
      <c r="B204" s="2"/>
      <c r="C204" s="376" t="s">
        <v>317</v>
      </c>
      <c r="D204" s="378" t="s">
        <v>340</v>
      </c>
      <c r="E204" s="408">
        <v>7</v>
      </c>
      <c r="F204" s="409">
        <v>7</v>
      </c>
      <c r="G204" s="410">
        <v>0</v>
      </c>
    </row>
    <row r="205" spans="1:7">
      <c r="A205" s="2"/>
      <c r="B205" s="2"/>
      <c r="C205" s="376" t="s">
        <v>317</v>
      </c>
      <c r="D205" s="378" t="s">
        <v>372</v>
      </c>
      <c r="E205" s="408">
        <v>7</v>
      </c>
      <c r="F205" s="409">
        <v>5</v>
      </c>
      <c r="G205" s="410">
        <v>0</v>
      </c>
    </row>
    <row r="206" spans="1:7">
      <c r="A206" s="2"/>
      <c r="B206" s="2"/>
      <c r="C206" s="376" t="s">
        <v>317</v>
      </c>
      <c r="D206" s="378" t="s">
        <v>387</v>
      </c>
      <c r="E206" s="412">
        <v>7</v>
      </c>
      <c r="F206" s="414">
        <v>6</v>
      </c>
      <c r="G206" s="415">
        <v>0</v>
      </c>
    </row>
    <row r="207" spans="1:7">
      <c r="A207" s="2"/>
      <c r="B207" s="2"/>
      <c r="C207" s="376" t="s">
        <v>339</v>
      </c>
      <c r="D207" s="378" t="s">
        <v>401</v>
      </c>
      <c r="E207" s="412">
        <v>7</v>
      </c>
      <c r="F207" s="414">
        <v>7</v>
      </c>
      <c r="G207" s="415">
        <v>0</v>
      </c>
    </row>
    <row r="208" spans="1:7">
      <c r="A208" s="2"/>
      <c r="B208" s="2"/>
      <c r="C208" s="376" t="s">
        <v>360</v>
      </c>
      <c r="D208" s="378" t="s">
        <v>385</v>
      </c>
      <c r="E208" s="412">
        <v>7</v>
      </c>
      <c r="F208" s="414">
        <v>5</v>
      </c>
      <c r="G208" s="415">
        <v>0</v>
      </c>
    </row>
    <row r="209" spans="1:7">
      <c r="A209" s="2"/>
      <c r="B209" s="2"/>
      <c r="C209" s="376" t="s">
        <v>360</v>
      </c>
      <c r="D209" s="378" t="s">
        <v>367</v>
      </c>
      <c r="E209" s="412">
        <v>7</v>
      </c>
      <c r="F209" s="414">
        <v>8</v>
      </c>
      <c r="G209" s="415">
        <v>0</v>
      </c>
    </row>
    <row r="210" spans="1:7">
      <c r="A210" s="2"/>
      <c r="B210" s="2"/>
      <c r="C210" s="376" t="s">
        <v>425</v>
      </c>
      <c r="D210" s="378"/>
      <c r="E210" s="412">
        <v>7</v>
      </c>
      <c r="F210" s="414">
        <v>7</v>
      </c>
      <c r="G210" s="415">
        <v>0</v>
      </c>
    </row>
    <row r="211" spans="1:7">
      <c r="A211" s="2"/>
      <c r="B211" s="2"/>
      <c r="C211" s="376" t="s">
        <v>456</v>
      </c>
      <c r="D211" s="378"/>
      <c r="E211" s="412">
        <v>7</v>
      </c>
      <c r="F211" s="414">
        <v>6</v>
      </c>
      <c r="G211" s="415">
        <v>0</v>
      </c>
    </row>
    <row r="212" spans="1:7">
      <c r="A212" s="2"/>
      <c r="B212" s="2"/>
      <c r="C212" s="376" t="s">
        <v>457</v>
      </c>
      <c r="D212" s="378"/>
      <c r="E212" s="412">
        <v>7</v>
      </c>
      <c r="F212" s="414">
        <v>6</v>
      </c>
      <c r="G212" s="415">
        <v>0</v>
      </c>
    </row>
    <row r="213" spans="1:7">
      <c r="A213" s="2"/>
      <c r="B213" s="2"/>
      <c r="C213" s="376" t="s">
        <v>356</v>
      </c>
      <c r="D213" s="378" t="s">
        <v>415</v>
      </c>
      <c r="E213" s="412">
        <v>7</v>
      </c>
      <c r="F213" s="414">
        <v>7</v>
      </c>
      <c r="G213" s="415">
        <v>0</v>
      </c>
    </row>
    <row r="214" spans="1:7">
      <c r="A214" s="2"/>
      <c r="B214" s="2"/>
      <c r="C214" s="376" t="s">
        <v>353</v>
      </c>
      <c r="D214" s="378" t="s">
        <v>458</v>
      </c>
      <c r="E214" s="408">
        <v>7</v>
      </c>
      <c r="F214" s="409">
        <v>8</v>
      </c>
      <c r="G214" s="410">
        <v>0</v>
      </c>
    </row>
    <row r="215" spans="1:7">
      <c r="A215" s="2"/>
      <c r="B215" s="2"/>
      <c r="C215" s="376" t="s">
        <v>349</v>
      </c>
      <c r="D215" s="378" t="s">
        <v>340</v>
      </c>
      <c r="E215" s="408">
        <v>7</v>
      </c>
      <c r="F215" s="409">
        <v>9</v>
      </c>
      <c r="G215" s="410">
        <v>0</v>
      </c>
    </row>
    <row r="216" spans="1:7">
      <c r="A216" s="2"/>
      <c r="B216" s="2"/>
      <c r="C216" s="376" t="s">
        <v>344</v>
      </c>
      <c r="D216" s="378" t="s">
        <v>459</v>
      </c>
      <c r="E216" s="408">
        <v>7</v>
      </c>
      <c r="F216" s="409">
        <v>5</v>
      </c>
      <c r="G216" s="410">
        <v>0</v>
      </c>
    </row>
    <row r="217" spans="1:7">
      <c r="A217" s="2"/>
      <c r="B217" s="2"/>
      <c r="C217" s="376" t="s">
        <v>344</v>
      </c>
      <c r="D217" s="378" t="s">
        <v>341</v>
      </c>
      <c r="E217" s="408">
        <v>7</v>
      </c>
      <c r="F217" s="409">
        <v>3</v>
      </c>
      <c r="G217" s="410">
        <v>0</v>
      </c>
    </row>
    <row r="218" spans="1:7">
      <c r="A218" s="2"/>
      <c r="B218" s="2"/>
      <c r="C218" s="376" t="s">
        <v>341</v>
      </c>
      <c r="D218" s="378" t="s">
        <v>343</v>
      </c>
      <c r="E218" s="408">
        <v>7</v>
      </c>
      <c r="F218" s="409">
        <v>7</v>
      </c>
      <c r="G218" s="410">
        <v>0</v>
      </c>
    </row>
    <row r="219" spans="1:7">
      <c r="A219" s="2"/>
      <c r="B219" s="2"/>
      <c r="C219" s="376" t="s">
        <v>341</v>
      </c>
      <c r="D219" s="378" t="s">
        <v>361</v>
      </c>
      <c r="E219" s="408">
        <v>7</v>
      </c>
      <c r="F219" s="409">
        <v>6</v>
      </c>
      <c r="G219" s="410">
        <v>0</v>
      </c>
    </row>
    <row r="220" spans="1:7">
      <c r="A220" s="2"/>
      <c r="B220" s="18"/>
      <c r="C220" s="376" t="s">
        <v>341</v>
      </c>
      <c r="D220" s="378" t="s">
        <v>346</v>
      </c>
      <c r="E220" s="408">
        <v>7</v>
      </c>
      <c r="F220" s="409">
        <v>9</v>
      </c>
      <c r="G220" s="410">
        <v>0</v>
      </c>
    </row>
    <row r="221" spans="1:7">
      <c r="A221" s="2"/>
      <c r="B221" s="34"/>
      <c r="C221" s="376" t="s">
        <v>369</v>
      </c>
      <c r="D221" s="378" t="s">
        <v>387</v>
      </c>
      <c r="E221" s="408">
        <v>7</v>
      </c>
      <c r="F221" s="409">
        <v>9</v>
      </c>
      <c r="G221" s="410">
        <v>0</v>
      </c>
    </row>
    <row r="222" spans="1:7">
      <c r="A222" s="2"/>
      <c r="B222" s="18"/>
      <c r="C222" s="376" t="s">
        <v>352</v>
      </c>
      <c r="D222" s="378" t="s">
        <v>372</v>
      </c>
      <c r="E222" s="408">
        <v>7</v>
      </c>
      <c r="F222" s="409">
        <v>10</v>
      </c>
      <c r="G222" s="410">
        <v>0</v>
      </c>
    </row>
    <row r="223" spans="1:7">
      <c r="A223" s="2"/>
      <c r="B223" s="2"/>
      <c r="C223" s="376" t="s">
        <v>460</v>
      </c>
      <c r="D223" s="378"/>
      <c r="E223" s="408">
        <v>7</v>
      </c>
      <c r="F223" s="409">
        <v>5</v>
      </c>
      <c r="G223" s="410">
        <v>1</v>
      </c>
    </row>
    <row r="224" spans="1:7">
      <c r="A224" s="2"/>
      <c r="B224" s="18" t="s">
        <v>0</v>
      </c>
      <c r="C224" s="376" t="s">
        <v>345</v>
      </c>
      <c r="D224" s="378" t="s">
        <v>423</v>
      </c>
      <c r="E224" s="408">
        <v>7</v>
      </c>
      <c r="F224" s="409">
        <v>6</v>
      </c>
      <c r="G224" s="410">
        <v>0</v>
      </c>
    </row>
    <row r="225" spans="1:7">
      <c r="A225" s="2"/>
      <c r="B225" s="34" t="s">
        <v>7</v>
      </c>
      <c r="C225" s="376" t="s">
        <v>346</v>
      </c>
      <c r="D225" s="378" t="s">
        <v>437</v>
      </c>
      <c r="E225" s="408">
        <v>7</v>
      </c>
      <c r="F225" s="409">
        <v>6</v>
      </c>
      <c r="G225" s="410">
        <v>0</v>
      </c>
    </row>
    <row r="226" spans="1:7">
      <c r="A226" s="2"/>
      <c r="B226" s="34" t="s">
        <v>8</v>
      </c>
      <c r="C226" s="376" t="s">
        <v>346</v>
      </c>
      <c r="D226" s="378" t="s">
        <v>461</v>
      </c>
      <c r="E226" s="408">
        <v>7</v>
      </c>
      <c r="F226" s="409">
        <v>13</v>
      </c>
      <c r="G226" s="410">
        <v>0</v>
      </c>
    </row>
    <row r="227" spans="1:7">
      <c r="A227" s="2"/>
      <c r="B227" s="2"/>
      <c r="C227" s="376" t="s">
        <v>346</v>
      </c>
      <c r="D227" s="378" t="s">
        <v>386</v>
      </c>
      <c r="E227" s="408">
        <v>7</v>
      </c>
      <c r="F227" s="409">
        <v>9</v>
      </c>
      <c r="G227" s="410">
        <v>0</v>
      </c>
    </row>
    <row r="228" spans="1:7">
      <c r="A228" s="2"/>
      <c r="B228" s="2"/>
      <c r="C228" s="376" t="s">
        <v>340</v>
      </c>
      <c r="D228" s="378" t="s">
        <v>341</v>
      </c>
      <c r="E228" s="408">
        <v>7</v>
      </c>
      <c r="F228" s="409">
        <v>8</v>
      </c>
      <c r="G228" s="410">
        <v>0</v>
      </c>
    </row>
    <row r="229" spans="1:7">
      <c r="A229" s="2"/>
      <c r="B229" s="2"/>
      <c r="C229" s="376" t="s">
        <v>340</v>
      </c>
      <c r="D229" s="378" t="s">
        <v>442</v>
      </c>
      <c r="E229" s="408">
        <v>7</v>
      </c>
      <c r="F229" s="409">
        <v>6</v>
      </c>
      <c r="G229" s="410">
        <v>0</v>
      </c>
    </row>
    <row r="230" spans="1:7">
      <c r="A230" s="2"/>
      <c r="B230" s="2"/>
      <c r="C230" s="376" t="s">
        <v>192</v>
      </c>
      <c r="D230" s="378" t="s">
        <v>350</v>
      </c>
      <c r="E230" s="408">
        <v>7</v>
      </c>
      <c r="F230" s="409">
        <v>1</v>
      </c>
      <c r="G230" s="410">
        <v>0</v>
      </c>
    </row>
    <row r="231" spans="1:7">
      <c r="A231" s="2"/>
      <c r="B231" s="2"/>
      <c r="C231" s="376" t="s">
        <v>192</v>
      </c>
      <c r="D231" s="378" t="s">
        <v>185</v>
      </c>
      <c r="E231" s="408">
        <v>7</v>
      </c>
      <c r="F231" s="409">
        <v>7</v>
      </c>
      <c r="G231" s="410">
        <v>0</v>
      </c>
    </row>
    <row r="232" spans="1:7">
      <c r="A232" s="2"/>
      <c r="B232" s="2"/>
      <c r="C232" s="376" t="s">
        <v>367</v>
      </c>
      <c r="D232" s="378" t="s">
        <v>340</v>
      </c>
      <c r="E232" s="408">
        <v>7</v>
      </c>
      <c r="F232" s="409">
        <v>8</v>
      </c>
      <c r="G232" s="410">
        <v>0</v>
      </c>
    </row>
    <row r="233" spans="1:7">
      <c r="A233" s="2"/>
      <c r="B233" s="2"/>
      <c r="C233" s="376" t="s">
        <v>366</v>
      </c>
      <c r="D233" s="378" t="s">
        <v>436</v>
      </c>
      <c r="E233" s="408">
        <v>7</v>
      </c>
      <c r="F233" s="409">
        <v>6</v>
      </c>
      <c r="G233" s="410">
        <v>0</v>
      </c>
    </row>
    <row r="234" spans="1:7">
      <c r="A234" s="2"/>
      <c r="B234" s="2"/>
      <c r="C234" s="376" t="s">
        <v>348</v>
      </c>
      <c r="D234" s="378" t="s">
        <v>367</v>
      </c>
      <c r="E234" s="408">
        <v>6</v>
      </c>
      <c r="F234" s="409">
        <v>11</v>
      </c>
      <c r="G234" s="410">
        <v>0</v>
      </c>
    </row>
    <row r="235" spans="1:7">
      <c r="A235" s="2"/>
      <c r="B235" s="18"/>
      <c r="C235" s="376" t="s">
        <v>343</v>
      </c>
      <c r="D235" s="378" t="s">
        <v>317</v>
      </c>
      <c r="E235" s="408">
        <v>6</v>
      </c>
      <c r="F235" s="409">
        <v>4</v>
      </c>
      <c r="G235" s="410">
        <v>0</v>
      </c>
    </row>
    <row r="236" spans="1:7">
      <c r="A236" s="2"/>
      <c r="B236" s="34"/>
      <c r="C236" s="376" t="s">
        <v>343</v>
      </c>
      <c r="D236" s="378" t="s">
        <v>395</v>
      </c>
      <c r="E236" s="408">
        <v>6</v>
      </c>
      <c r="F236" s="409">
        <v>6</v>
      </c>
      <c r="G236" s="410">
        <v>0</v>
      </c>
    </row>
    <row r="237" spans="1:7">
      <c r="A237" s="2"/>
      <c r="B237" s="18"/>
      <c r="C237" s="376" t="s">
        <v>372</v>
      </c>
      <c r="D237" s="378" t="s">
        <v>385</v>
      </c>
      <c r="E237" s="408">
        <v>6</v>
      </c>
      <c r="F237" s="409">
        <v>3</v>
      </c>
      <c r="G237" s="410">
        <v>0</v>
      </c>
    </row>
    <row r="238" spans="1:7">
      <c r="A238" s="2"/>
      <c r="B238" s="2"/>
      <c r="C238" s="376" t="s">
        <v>462</v>
      </c>
      <c r="D238" s="378"/>
      <c r="E238" s="408">
        <v>6</v>
      </c>
      <c r="F238" s="409">
        <v>6</v>
      </c>
      <c r="G238" s="410">
        <v>0</v>
      </c>
    </row>
    <row r="239" spans="1:7">
      <c r="A239" s="2"/>
      <c r="B239" s="2"/>
      <c r="C239" s="376" t="s">
        <v>342</v>
      </c>
      <c r="D239" s="378" t="s">
        <v>116</v>
      </c>
      <c r="E239" s="408">
        <v>6</v>
      </c>
      <c r="F239" s="409">
        <v>8</v>
      </c>
      <c r="G239" s="410">
        <v>0</v>
      </c>
    </row>
    <row r="240" spans="1:7">
      <c r="A240" s="2"/>
      <c r="B240" s="2"/>
      <c r="C240" s="376" t="s">
        <v>342</v>
      </c>
      <c r="D240" s="378" t="s">
        <v>461</v>
      </c>
      <c r="E240" s="408">
        <v>6</v>
      </c>
      <c r="F240" s="409">
        <v>5</v>
      </c>
      <c r="G240" s="410">
        <v>0</v>
      </c>
    </row>
    <row r="241" spans="1:7">
      <c r="A241" s="2"/>
      <c r="B241" s="2"/>
      <c r="C241" s="376" t="s">
        <v>342</v>
      </c>
      <c r="D241" s="378" t="s">
        <v>347</v>
      </c>
      <c r="E241" s="408">
        <v>6</v>
      </c>
      <c r="F241" s="409">
        <v>3</v>
      </c>
      <c r="G241" s="410">
        <v>1</v>
      </c>
    </row>
    <row r="242" spans="1:7">
      <c r="A242" s="2"/>
      <c r="B242" s="2"/>
      <c r="C242" s="376" t="s">
        <v>463</v>
      </c>
      <c r="D242" s="378"/>
      <c r="E242" s="408">
        <v>6</v>
      </c>
      <c r="F242" s="409">
        <v>9</v>
      </c>
      <c r="G242" s="410">
        <v>0</v>
      </c>
    </row>
    <row r="243" spans="1:7">
      <c r="A243" s="2"/>
      <c r="B243" s="2"/>
      <c r="C243" s="376" t="s">
        <v>387</v>
      </c>
      <c r="D243" s="378" t="s">
        <v>353</v>
      </c>
      <c r="E243" s="408">
        <v>6</v>
      </c>
      <c r="F243" s="409">
        <v>3</v>
      </c>
      <c r="G243" s="410">
        <v>0</v>
      </c>
    </row>
    <row r="244" spans="1:7">
      <c r="A244" s="2"/>
      <c r="B244" s="2"/>
      <c r="C244" s="376" t="s">
        <v>464</v>
      </c>
      <c r="D244" s="378" t="s">
        <v>465</v>
      </c>
      <c r="E244" s="408">
        <v>6</v>
      </c>
      <c r="F244" s="409">
        <v>5</v>
      </c>
      <c r="G244" s="410">
        <v>0</v>
      </c>
    </row>
    <row r="245" spans="1:7">
      <c r="A245" s="2"/>
      <c r="B245" s="2"/>
      <c r="C245" s="376" t="s">
        <v>338</v>
      </c>
      <c r="D245" s="378" t="s">
        <v>466</v>
      </c>
      <c r="E245" s="408">
        <v>6</v>
      </c>
      <c r="F245" s="409">
        <v>8</v>
      </c>
      <c r="G245" s="410">
        <v>0</v>
      </c>
    </row>
    <row r="246" spans="1:7">
      <c r="A246" s="2"/>
      <c r="B246" s="2"/>
      <c r="C246" s="376" t="s">
        <v>338</v>
      </c>
      <c r="D246" s="378" t="s">
        <v>192</v>
      </c>
      <c r="E246" s="408">
        <v>6</v>
      </c>
      <c r="F246" s="409">
        <v>4</v>
      </c>
      <c r="G246" s="410">
        <v>0</v>
      </c>
    </row>
    <row r="247" spans="1:7">
      <c r="A247" s="2"/>
      <c r="B247" s="2"/>
      <c r="C247" s="376" t="s">
        <v>338</v>
      </c>
      <c r="D247" s="378" t="s">
        <v>467</v>
      </c>
      <c r="E247" s="408">
        <v>6</v>
      </c>
      <c r="F247" s="409">
        <v>5</v>
      </c>
      <c r="G247" s="410">
        <v>0</v>
      </c>
    </row>
    <row r="248" spans="1:7">
      <c r="A248" s="2"/>
      <c r="B248" s="2"/>
      <c r="C248" s="376" t="s">
        <v>317</v>
      </c>
      <c r="D248" s="378" t="s">
        <v>370</v>
      </c>
      <c r="E248" s="408">
        <v>6</v>
      </c>
      <c r="F248" s="409">
        <v>5</v>
      </c>
      <c r="G248" s="410">
        <v>0</v>
      </c>
    </row>
    <row r="249" spans="1:7">
      <c r="A249" s="2"/>
      <c r="B249" s="2"/>
      <c r="C249" s="376" t="s">
        <v>339</v>
      </c>
      <c r="D249" s="378" t="s">
        <v>428</v>
      </c>
      <c r="E249" s="408">
        <v>6</v>
      </c>
      <c r="F249" s="409">
        <v>14</v>
      </c>
      <c r="G249" s="410">
        <v>0</v>
      </c>
    </row>
    <row r="250" spans="1:7">
      <c r="A250" s="2"/>
      <c r="B250" s="18"/>
      <c r="C250" s="376" t="s">
        <v>360</v>
      </c>
      <c r="D250" s="378" t="s">
        <v>384</v>
      </c>
      <c r="E250" s="408">
        <v>6</v>
      </c>
      <c r="F250" s="409">
        <v>4</v>
      </c>
      <c r="G250" s="410">
        <v>0</v>
      </c>
    </row>
    <row r="251" spans="1:7">
      <c r="A251" s="2"/>
      <c r="B251" s="34"/>
      <c r="C251" s="376" t="s">
        <v>347</v>
      </c>
      <c r="D251" s="378" t="s">
        <v>340</v>
      </c>
      <c r="E251" s="408">
        <v>6</v>
      </c>
      <c r="F251" s="409">
        <v>6</v>
      </c>
      <c r="G251" s="410">
        <v>0</v>
      </c>
    </row>
    <row r="252" spans="1:7">
      <c r="A252" s="2"/>
      <c r="B252" s="18"/>
      <c r="C252" s="376" t="s">
        <v>350</v>
      </c>
      <c r="D252" s="378" t="s">
        <v>347</v>
      </c>
      <c r="E252" s="408">
        <v>6</v>
      </c>
      <c r="F252" s="409">
        <v>8</v>
      </c>
      <c r="G252" s="410">
        <v>1</v>
      </c>
    </row>
    <row r="253" spans="1:7">
      <c r="A253" s="2"/>
      <c r="B253" s="2"/>
      <c r="C253" s="376" t="s">
        <v>240</v>
      </c>
      <c r="D253" s="378" t="s">
        <v>411</v>
      </c>
      <c r="E253" s="408">
        <v>6</v>
      </c>
      <c r="F253" s="409">
        <v>5</v>
      </c>
      <c r="G253" s="410">
        <v>0</v>
      </c>
    </row>
    <row r="254" spans="1:7">
      <c r="A254" s="2"/>
      <c r="B254" s="2"/>
      <c r="C254" s="376" t="s">
        <v>349</v>
      </c>
      <c r="D254" s="378" t="s">
        <v>468</v>
      </c>
      <c r="E254" s="408">
        <v>6</v>
      </c>
      <c r="F254" s="409">
        <v>9</v>
      </c>
      <c r="G254" s="410">
        <v>0</v>
      </c>
    </row>
    <row r="255" spans="1:7">
      <c r="A255" s="2"/>
      <c r="B255" s="2"/>
      <c r="C255" s="376" t="s">
        <v>349</v>
      </c>
      <c r="D255" s="378" t="s">
        <v>436</v>
      </c>
      <c r="E255" s="408">
        <v>6</v>
      </c>
      <c r="F255" s="409">
        <v>8</v>
      </c>
      <c r="G255" s="410">
        <v>0</v>
      </c>
    </row>
    <row r="256" spans="1:7">
      <c r="A256" s="2"/>
      <c r="B256" s="2"/>
      <c r="C256" s="376" t="s">
        <v>344</v>
      </c>
      <c r="D256" s="378" t="s">
        <v>463</v>
      </c>
      <c r="E256" s="408">
        <v>6</v>
      </c>
      <c r="F256" s="409">
        <v>7</v>
      </c>
      <c r="G256" s="410">
        <v>0</v>
      </c>
    </row>
    <row r="257" spans="1:7">
      <c r="A257" s="2"/>
      <c r="B257" s="2"/>
      <c r="C257" s="376" t="s">
        <v>344</v>
      </c>
      <c r="D257" s="378" t="s">
        <v>388</v>
      </c>
      <c r="E257" s="408">
        <v>6</v>
      </c>
      <c r="F257" s="409">
        <v>3</v>
      </c>
      <c r="G257" s="410">
        <v>0</v>
      </c>
    </row>
    <row r="258" spans="1:7">
      <c r="A258" s="2"/>
      <c r="B258" s="2"/>
      <c r="C258" s="376" t="s">
        <v>344</v>
      </c>
      <c r="D258" s="378" t="s">
        <v>469</v>
      </c>
      <c r="E258" s="408">
        <v>6</v>
      </c>
      <c r="F258" s="409">
        <v>4</v>
      </c>
      <c r="G258" s="410">
        <v>0</v>
      </c>
    </row>
    <row r="259" spans="1:7">
      <c r="A259" s="2"/>
      <c r="B259" s="2"/>
      <c r="C259" s="376" t="s">
        <v>344</v>
      </c>
      <c r="D259" s="378" t="s">
        <v>386</v>
      </c>
      <c r="E259" s="408">
        <v>6</v>
      </c>
      <c r="F259" s="409">
        <v>1</v>
      </c>
      <c r="G259" s="410">
        <v>0</v>
      </c>
    </row>
    <row r="260" spans="1:7">
      <c r="A260" s="2"/>
      <c r="B260" s="2"/>
      <c r="C260" s="376" t="s">
        <v>449</v>
      </c>
      <c r="D260" s="378"/>
      <c r="E260" s="408">
        <v>6</v>
      </c>
      <c r="F260" s="409">
        <v>5</v>
      </c>
      <c r="G260" s="410">
        <v>0</v>
      </c>
    </row>
    <row r="261" spans="1:7">
      <c r="A261" s="2"/>
      <c r="B261" s="2"/>
      <c r="C261" s="376" t="s">
        <v>341</v>
      </c>
      <c r="D261" s="378" t="s">
        <v>345</v>
      </c>
      <c r="E261" s="408">
        <v>6</v>
      </c>
      <c r="F261" s="409">
        <v>6</v>
      </c>
      <c r="G261" s="410">
        <v>0</v>
      </c>
    </row>
    <row r="262" spans="1:7">
      <c r="A262" s="2"/>
      <c r="B262" s="2"/>
      <c r="C262" s="376" t="s">
        <v>470</v>
      </c>
      <c r="D262" s="378"/>
      <c r="E262" s="408">
        <v>6</v>
      </c>
      <c r="F262" s="409">
        <v>3</v>
      </c>
      <c r="G262" s="410">
        <v>0</v>
      </c>
    </row>
    <row r="263" spans="1:7">
      <c r="A263" s="2"/>
      <c r="B263" s="2"/>
      <c r="C263" s="376" t="s">
        <v>471</v>
      </c>
      <c r="D263" s="378" t="s">
        <v>472</v>
      </c>
      <c r="E263" s="408">
        <v>6</v>
      </c>
      <c r="F263" s="409">
        <v>6</v>
      </c>
      <c r="G263" s="410">
        <v>0</v>
      </c>
    </row>
    <row r="264" spans="1:7">
      <c r="A264" s="2"/>
      <c r="B264" s="2"/>
      <c r="C264" s="376" t="s">
        <v>345</v>
      </c>
      <c r="D264" s="378" t="s">
        <v>317</v>
      </c>
      <c r="E264" s="408">
        <v>6</v>
      </c>
      <c r="F264" s="409">
        <v>8</v>
      </c>
      <c r="G264" s="410">
        <v>0</v>
      </c>
    </row>
    <row r="265" spans="1:7">
      <c r="A265" s="2"/>
      <c r="B265" s="2"/>
      <c r="C265" s="376" t="s">
        <v>345</v>
      </c>
      <c r="D265" s="378" t="s">
        <v>386</v>
      </c>
      <c r="E265" s="408">
        <v>6</v>
      </c>
      <c r="F265" s="409">
        <v>7</v>
      </c>
      <c r="G265" s="410">
        <v>0</v>
      </c>
    </row>
    <row r="266" spans="1:7">
      <c r="A266" s="2"/>
      <c r="B266" s="2"/>
      <c r="C266" s="376" t="s">
        <v>345</v>
      </c>
      <c r="D266" s="378" t="s">
        <v>192</v>
      </c>
      <c r="E266" s="408">
        <v>6</v>
      </c>
      <c r="F266" s="409">
        <v>6</v>
      </c>
      <c r="G266" s="410">
        <v>0</v>
      </c>
    </row>
    <row r="267" spans="1:7">
      <c r="A267" s="2"/>
      <c r="B267" s="2"/>
      <c r="C267" s="376" t="s">
        <v>473</v>
      </c>
      <c r="D267" s="378"/>
      <c r="E267" s="408">
        <v>6</v>
      </c>
      <c r="F267" s="409">
        <v>4</v>
      </c>
      <c r="G267" s="410">
        <v>0</v>
      </c>
    </row>
    <row r="268" spans="1:7">
      <c r="A268" s="2"/>
      <c r="B268" s="2"/>
      <c r="C268" s="376" t="s">
        <v>346</v>
      </c>
      <c r="D268" s="378" t="s">
        <v>192</v>
      </c>
      <c r="E268" s="408">
        <v>6</v>
      </c>
      <c r="F268" s="409">
        <v>5</v>
      </c>
      <c r="G268" s="410">
        <v>0</v>
      </c>
    </row>
    <row r="269" spans="1:7">
      <c r="A269" s="2"/>
      <c r="B269" s="2"/>
      <c r="C269" s="376" t="s">
        <v>340</v>
      </c>
      <c r="D269" s="378" t="s">
        <v>426</v>
      </c>
      <c r="E269" s="408">
        <v>6</v>
      </c>
      <c r="F269" s="409">
        <v>6</v>
      </c>
      <c r="G269" s="410">
        <v>0</v>
      </c>
    </row>
    <row r="270" spans="1:7">
      <c r="A270" s="2"/>
      <c r="B270" s="2"/>
      <c r="C270" s="376" t="s">
        <v>340</v>
      </c>
      <c r="D270" s="378" t="s">
        <v>444</v>
      </c>
      <c r="E270" s="408">
        <v>6</v>
      </c>
      <c r="F270" s="409">
        <v>6</v>
      </c>
      <c r="G270" s="410">
        <v>1</v>
      </c>
    </row>
    <row r="271" spans="1:7">
      <c r="A271" s="2"/>
      <c r="B271" s="2"/>
      <c r="C271" s="376" t="s">
        <v>340</v>
      </c>
      <c r="D271" s="378" t="s">
        <v>474</v>
      </c>
      <c r="E271" s="408">
        <v>6</v>
      </c>
      <c r="F271" s="409">
        <v>6</v>
      </c>
      <c r="G271" s="410">
        <v>1</v>
      </c>
    </row>
    <row r="272" spans="1:7">
      <c r="A272" s="2"/>
      <c r="B272" s="2"/>
      <c r="C272" s="376" t="s">
        <v>354</v>
      </c>
      <c r="D272" s="378" t="s">
        <v>240</v>
      </c>
      <c r="E272" s="408">
        <v>6</v>
      </c>
      <c r="F272" s="409">
        <v>9</v>
      </c>
      <c r="G272" s="410">
        <v>0</v>
      </c>
    </row>
    <row r="273" spans="1:7">
      <c r="A273" s="2"/>
      <c r="B273" s="18"/>
      <c r="C273" s="376" t="s">
        <v>475</v>
      </c>
      <c r="D273" s="378"/>
      <c r="E273" s="408">
        <v>6</v>
      </c>
      <c r="F273" s="409">
        <v>2</v>
      </c>
      <c r="G273" s="410">
        <v>0</v>
      </c>
    </row>
    <row r="274" spans="1:7">
      <c r="A274" s="2"/>
      <c r="B274" s="34"/>
      <c r="C274" s="376" t="s">
        <v>363</v>
      </c>
      <c r="D274" s="378" t="s">
        <v>368</v>
      </c>
      <c r="E274" s="408">
        <v>6</v>
      </c>
      <c r="F274" s="409">
        <v>8</v>
      </c>
      <c r="G274" s="410">
        <v>0</v>
      </c>
    </row>
    <row r="275" spans="1:7">
      <c r="A275" s="2"/>
      <c r="B275" s="18"/>
      <c r="C275" s="376" t="s">
        <v>348</v>
      </c>
      <c r="D275" s="378" t="s">
        <v>376</v>
      </c>
      <c r="E275" s="408">
        <v>5</v>
      </c>
      <c r="F275" s="409">
        <v>7</v>
      </c>
      <c r="G275" s="410">
        <v>0</v>
      </c>
    </row>
    <row r="276" spans="1:7">
      <c r="A276" s="2"/>
      <c r="B276" s="2"/>
      <c r="C276" s="376" t="s">
        <v>348</v>
      </c>
      <c r="D276" s="378" t="s">
        <v>476</v>
      </c>
      <c r="E276" s="408">
        <v>5</v>
      </c>
      <c r="F276" s="409">
        <v>5</v>
      </c>
      <c r="G276" s="410">
        <v>0</v>
      </c>
    </row>
    <row r="277" spans="1:7">
      <c r="A277" s="2"/>
      <c r="B277" s="2"/>
      <c r="C277" s="376" t="s">
        <v>348</v>
      </c>
      <c r="D277" s="378" t="s">
        <v>380</v>
      </c>
      <c r="E277" s="408">
        <v>5</v>
      </c>
      <c r="F277" s="409">
        <v>3</v>
      </c>
      <c r="G277" s="410">
        <v>0</v>
      </c>
    </row>
    <row r="278" spans="1:7">
      <c r="A278" s="2"/>
      <c r="B278" s="2"/>
      <c r="C278" s="376" t="s">
        <v>348</v>
      </c>
      <c r="D278" s="378" t="s">
        <v>377</v>
      </c>
      <c r="E278" s="408">
        <v>5</v>
      </c>
      <c r="F278" s="409">
        <v>6</v>
      </c>
      <c r="G278" s="410">
        <v>0</v>
      </c>
    </row>
    <row r="279" spans="1:7">
      <c r="A279" s="2"/>
      <c r="B279" s="2"/>
      <c r="C279" s="376" t="s">
        <v>348</v>
      </c>
      <c r="D279" s="378" t="s">
        <v>430</v>
      </c>
      <c r="E279" s="408">
        <v>5</v>
      </c>
      <c r="F279" s="409">
        <v>7</v>
      </c>
      <c r="G279" s="410">
        <v>0</v>
      </c>
    </row>
    <row r="280" spans="1:7">
      <c r="A280" s="2"/>
      <c r="B280" s="2"/>
      <c r="C280" s="376" t="s">
        <v>348</v>
      </c>
      <c r="D280" s="378" t="s">
        <v>341</v>
      </c>
      <c r="E280" s="408">
        <v>5</v>
      </c>
      <c r="F280" s="409">
        <v>3</v>
      </c>
      <c r="G280" s="410">
        <v>1</v>
      </c>
    </row>
    <row r="281" spans="1:7">
      <c r="A281" s="2"/>
      <c r="B281" s="2"/>
      <c r="C281" s="376" t="s">
        <v>348</v>
      </c>
      <c r="D281" s="378" t="s">
        <v>423</v>
      </c>
      <c r="E281" s="408">
        <v>5</v>
      </c>
      <c r="F281" s="409">
        <v>7</v>
      </c>
      <c r="G281" s="410">
        <v>0</v>
      </c>
    </row>
    <row r="282" spans="1:7">
      <c r="A282" s="2"/>
      <c r="B282" s="2"/>
      <c r="C282" s="376" t="s">
        <v>348</v>
      </c>
      <c r="D282" s="378" t="s">
        <v>477</v>
      </c>
      <c r="E282" s="408">
        <v>5</v>
      </c>
      <c r="F282" s="409">
        <v>3</v>
      </c>
      <c r="G282" s="410">
        <v>0</v>
      </c>
    </row>
    <row r="283" spans="1:7">
      <c r="A283" s="2"/>
      <c r="B283" s="2"/>
      <c r="C283" s="376" t="s">
        <v>348</v>
      </c>
      <c r="D283" s="378" t="s">
        <v>352</v>
      </c>
      <c r="E283" s="408">
        <v>5</v>
      </c>
      <c r="F283" s="409">
        <v>5</v>
      </c>
      <c r="G283" s="410">
        <v>0</v>
      </c>
    </row>
    <row r="284" spans="1:7">
      <c r="A284" s="2"/>
      <c r="B284" s="2"/>
      <c r="C284" s="376" t="s">
        <v>424</v>
      </c>
      <c r="D284" s="378" t="s">
        <v>386</v>
      </c>
      <c r="E284" s="408">
        <v>5</v>
      </c>
      <c r="F284" s="409">
        <v>5</v>
      </c>
      <c r="G284" s="410">
        <v>0</v>
      </c>
    </row>
    <row r="285" spans="1:7">
      <c r="A285" s="2"/>
      <c r="B285" s="2"/>
      <c r="C285" s="376" t="s">
        <v>424</v>
      </c>
      <c r="D285" s="378" t="s">
        <v>428</v>
      </c>
      <c r="E285" s="408">
        <v>5</v>
      </c>
      <c r="F285" s="409">
        <v>2</v>
      </c>
      <c r="G285" s="410">
        <v>0</v>
      </c>
    </row>
    <row r="286" spans="1:7">
      <c r="A286" s="2"/>
      <c r="B286" s="2"/>
      <c r="C286" s="376" t="s">
        <v>372</v>
      </c>
      <c r="D286" s="378" t="s">
        <v>367</v>
      </c>
      <c r="E286" s="408">
        <v>5</v>
      </c>
      <c r="F286" s="409">
        <v>4</v>
      </c>
      <c r="G286" s="410">
        <v>0</v>
      </c>
    </row>
    <row r="287" spans="1:7">
      <c r="A287" s="2"/>
      <c r="B287" s="2"/>
      <c r="C287" s="376" t="s">
        <v>342</v>
      </c>
      <c r="D287" s="378" t="s">
        <v>399</v>
      </c>
      <c r="E287" s="408">
        <v>5</v>
      </c>
      <c r="F287" s="409">
        <v>3</v>
      </c>
      <c r="G287" s="410">
        <v>0</v>
      </c>
    </row>
    <row r="288" spans="1:7">
      <c r="A288" s="2"/>
      <c r="B288" s="2"/>
      <c r="C288" s="376" t="s">
        <v>342</v>
      </c>
      <c r="D288" s="378" t="s">
        <v>437</v>
      </c>
      <c r="E288" s="408">
        <v>5</v>
      </c>
      <c r="F288" s="409">
        <v>2</v>
      </c>
      <c r="G288" s="410">
        <v>0</v>
      </c>
    </row>
    <row r="289" spans="1:7">
      <c r="A289" s="2"/>
      <c r="B289" s="2"/>
      <c r="C289" s="376" t="s">
        <v>342</v>
      </c>
      <c r="D289" s="378" t="s">
        <v>384</v>
      </c>
      <c r="E289" s="408">
        <v>5</v>
      </c>
      <c r="F289" s="409">
        <v>5</v>
      </c>
      <c r="G289" s="410">
        <v>0</v>
      </c>
    </row>
    <row r="290" spans="1:7">
      <c r="A290" s="2"/>
      <c r="B290" s="2"/>
      <c r="C290" s="376" t="s">
        <v>342</v>
      </c>
      <c r="D290" s="378" t="s">
        <v>388</v>
      </c>
      <c r="E290" s="408">
        <v>5</v>
      </c>
      <c r="F290" s="409">
        <v>6</v>
      </c>
      <c r="G290" s="410">
        <v>0</v>
      </c>
    </row>
    <row r="291" spans="1:7">
      <c r="A291" s="2"/>
      <c r="B291" s="2"/>
      <c r="C291" s="376" t="s">
        <v>342</v>
      </c>
      <c r="D291" s="378" t="s">
        <v>478</v>
      </c>
      <c r="E291" s="408">
        <v>5</v>
      </c>
      <c r="F291" s="409">
        <v>1</v>
      </c>
      <c r="G291" s="410">
        <v>0</v>
      </c>
    </row>
    <row r="292" spans="1:7">
      <c r="A292" s="2"/>
      <c r="B292" s="2"/>
      <c r="C292" s="376" t="s">
        <v>342</v>
      </c>
      <c r="D292" s="378" t="s">
        <v>479</v>
      </c>
      <c r="E292" s="408">
        <v>5</v>
      </c>
      <c r="F292" s="409">
        <v>11</v>
      </c>
      <c r="G292" s="410">
        <v>0</v>
      </c>
    </row>
    <row r="293" spans="1:7">
      <c r="A293" s="2"/>
      <c r="B293" s="2"/>
      <c r="C293" s="376" t="s">
        <v>342</v>
      </c>
      <c r="D293" s="378" t="s">
        <v>448</v>
      </c>
      <c r="E293" s="408">
        <v>5</v>
      </c>
      <c r="F293" s="409">
        <v>3</v>
      </c>
      <c r="G293" s="410">
        <v>0</v>
      </c>
    </row>
    <row r="294" spans="1:7">
      <c r="A294" s="2"/>
      <c r="B294" s="2"/>
      <c r="C294" s="376" t="s">
        <v>431</v>
      </c>
      <c r="D294" s="378" t="s">
        <v>340</v>
      </c>
      <c r="E294" s="408">
        <v>5</v>
      </c>
      <c r="F294" s="409">
        <v>8</v>
      </c>
      <c r="G294" s="410">
        <v>0</v>
      </c>
    </row>
    <row r="295" spans="1:7">
      <c r="A295" s="2"/>
      <c r="B295" s="2"/>
      <c r="C295" s="376" t="s">
        <v>464</v>
      </c>
      <c r="D295" s="378"/>
      <c r="E295" s="408">
        <v>5</v>
      </c>
      <c r="F295" s="409">
        <v>2</v>
      </c>
      <c r="G295" s="410">
        <v>0</v>
      </c>
    </row>
    <row r="296" spans="1:7">
      <c r="A296" s="2"/>
      <c r="B296" s="2"/>
      <c r="C296" s="376" t="s">
        <v>480</v>
      </c>
      <c r="D296" s="378"/>
      <c r="E296" s="408">
        <v>5</v>
      </c>
      <c r="F296" s="409">
        <v>4</v>
      </c>
      <c r="G296" s="410">
        <v>0</v>
      </c>
    </row>
    <row r="297" spans="1:7">
      <c r="A297" s="2"/>
      <c r="B297" s="2"/>
      <c r="C297" s="376" t="s">
        <v>481</v>
      </c>
      <c r="D297" s="378"/>
      <c r="E297" s="408">
        <v>5</v>
      </c>
      <c r="F297" s="409">
        <v>5</v>
      </c>
      <c r="G297" s="410">
        <v>0</v>
      </c>
    </row>
    <row r="298" spans="1:7">
      <c r="A298" s="2"/>
      <c r="B298" s="2"/>
      <c r="C298" s="376" t="s">
        <v>358</v>
      </c>
      <c r="D298" s="378" t="s">
        <v>482</v>
      </c>
      <c r="E298" s="408">
        <v>5</v>
      </c>
      <c r="F298" s="409">
        <v>7</v>
      </c>
      <c r="G298" s="410">
        <v>0</v>
      </c>
    </row>
    <row r="299" spans="1:7">
      <c r="A299" s="2"/>
      <c r="B299" s="2"/>
      <c r="C299" s="376" t="s">
        <v>376</v>
      </c>
      <c r="D299" s="378" t="s">
        <v>483</v>
      </c>
      <c r="E299" s="408">
        <v>5</v>
      </c>
      <c r="F299" s="409">
        <v>2</v>
      </c>
      <c r="G299" s="410">
        <v>0</v>
      </c>
    </row>
    <row r="300" spans="1:7">
      <c r="A300" s="2"/>
      <c r="B300" s="2"/>
      <c r="C300" s="376" t="s">
        <v>338</v>
      </c>
      <c r="D300" s="378" t="s">
        <v>406</v>
      </c>
      <c r="E300" s="408">
        <v>5</v>
      </c>
      <c r="F300" s="409">
        <v>2</v>
      </c>
      <c r="G300" s="410">
        <v>0</v>
      </c>
    </row>
    <row r="301" spans="1:7">
      <c r="A301" s="2"/>
      <c r="B301" s="2"/>
      <c r="C301" s="376" t="s">
        <v>338</v>
      </c>
      <c r="D301" s="378" t="s">
        <v>317</v>
      </c>
      <c r="E301" s="408">
        <v>5</v>
      </c>
      <c r="F301" s="409">
        <v>4</v>
      </c>
      <c r="G301" s="410">
        <v>0</v>
      </c>
    </row>
    <row r="302" spans="1:7">
      <c r="A302" s="2"/>
      <c r="B302" s="2"/>
      <c r="C302" s="376" t="s">
        <v>338</v>
      </c>
      <c r="D302" s="378" t="s">
        <v>484</v>
      </c>
      <c r="E302" s="408">
        <v>5</v>
      </c>
      <c r="F302" s="409">
        <v>5</v>
      </c>
      <c r="G302" s="410">
        <v>0</v>
      </c>
    </row>
    <row r="303" spans="1:7">
      <c r="A303" s="2"/>
      <c r="B303" s="18"/>
      <c r="C303" s="376" t="s">
        <v>338</v>
      </c>
      <c r="D303" s="378" t="s">
        <v>463</v>
      </c>
      <c r="E303" s="408">
        <v>5</v>
      </c>
      <c r="F303" s="409">
        <v>3</v>
      </c>
      <c r="G303" s="410">
        <v>0</v>
      </c>
    </row>
    <row r="304" spans="1:7">
      <c r="A304" s="2"/>
      <c r="B304" s="34"/>
      <c r="C304" s="376" t="s">
        <v>338</v>
      </c>
      <c r="D304" s="378" t="s">
        <v>485</v>
      </c>
      <c r="E304" s="412">
        <v>5</v>
      </c>
      <c r="F304" s="414">
        <v>2</v>
      </c>
      <c r="G304" s="415">
        <v>0</v>
      </c>
    </row>
    <row r="305" spans="1:7">
      <c r="A305" s="2"/>
      <c r="B305" s="18"/>
      <c r="C305" s="376" t="s">
        <v>338</v>
      </c>
      <c r="D305" s="378" t="s">
        <v>437</v>
      </c>
      <c r="E305" s="412">
        <v>5</v>
      </c>
      <c r="F305" s="414">
        <v>7</v>
      </c>
      <c r="G305" s="415">
        <v>0</v>
      </c>
    </row>
    <row r="306" spans="1:7">
      <c r="A306" s="2"/>
      <c r="B306" s="2"/>
      <c r="C306" s="376" t="s">
        <v>317</v>
      </c>
      <c r="D306" s="378" t="s">
        <v>487</v>
      </c>
      <c r="E306" s="412">
        <v>5</v>
      </c>
      <c r="F306" s="414">
        <v>3</v>
      </c>
      <c r="G306" s="415">
        <v>0</v>
      </c>
    </row>
    <row r="307" spans="1:7">
      <c r="A307" s="2"/>
      <c r="B307" s="2"/>
      <c r="C307" s="376" t="s">
        <v>317</v>
      </c>
      <c r="D307" s="378" t="s">
        <v>488</v>
      </c>
      <c r="E307" s="412">
        <v>5</v>
      </c>
      <c r="F307" s="414">
        <v>7</v>
      </c>
      <c r="G307" s="415">
        <v>0</v>
      </c>
    </row>
    <row r="308" spans="1:7">
      <c r="A308" s="2"/>
      <c r="B308" s="2"/>
      <c r="C308" s="376" t="s">
        <v>339</v>
      </c>
      <c r="D308" s="378" t="s">
        <v>381</v>
      </c>
      <c r="E308" s="412">
        <v>5</v>
      </c>
      <c r="F308" s="414">
        <v>0</v>
      </c>
      <c r="G308" s="415">
        <v>0</v>
      </c>
    </row>
    <row r="309" spans="1:7">
      <c r="A309" s="2"/>
      <c r="B309" s="2"/>
      <c r="C309" s="376" t="s">
        <v>339</v>
      </c>
      <c r="D309" s="378" t="s">
        <v>356</v>
      </c>
      <c r="E309" s="412">
        <v>5</v>
      </c>
      <c r="F309" s="414">
        <v>5</v>
      </c>
      <c r="G309" s="415">
        <v>0</v>
      </c>
    </row>
    <row r="310" spans="1:7">
      <c r="A310" s="2"/>
      <c r="B310" s="2"/>
      <c r="C310" s="376" t="s">
        <v>339</v>
      </c>
      <c r="D310" s="378" t="s">
        <v>384</v>
      </c>
      <c r="E310" s="412">
        <v>5</v>
      </c>
      <c r="F310" s="414">
        <v>0</v>
      </c>
      <c r="G310" s="415">
        <v>0</v>
      </c>
    </row>
    <row r="311" spans="1:7">
      <c r="A311" s="2"/>
      <c r="B311" s="2"/>
      <c r="C311" s="376" t="s">
        <v>373</v>
      </c>
      <c r="D311" s="378" t="s">
        <v>348</v>
      </c>
      <c r="E311" s="412">
        <v>5</v>
      </c>
      <c r="F311" s="414">
        <v>6</v>
      </c>
      <c r="G311" s="415">
        <v>0</v>
      </c>
    </row>
    <row r="312" spans="1:7">
      <c r="A312" s="2"/>
      <c r="B312" s="2"/>
      <c r="C312" s="376" t="s">
        <v>382</v>
      </c>
      <c r="D312" s="378" t="s">
        <v>473</v>
      </c>
      <c r="E312" s="412">
        <v>5</v>
      </c>
      <c r="F312" s="414">
        <v>9</v>
      </c>
      <c r="G312" s="415">
        <v>0</v>
      </c>
    </row>
    <row r="313" spans="1:7">
      <c r="A313" s="2"/>
      <c r="B313" s="2"/>
      <c r="C313" s="376" t="s">
        <v>490</v>
      </c>
      <c r="D313" s="378" t="s">
        <v>472</v>
      </c>
      <c r="E313" s="408">
        <v>5</v>
      </c>
      <c r="F313" s="409">
        <v>6</v>
      </c>
      <c r="G313" s="410">
        <v>0</v>
      </c>
    </row>
    <row r="314" spans="1:7">
      <c r="A314" s="2"/>
      <c r="B314" s="2"/>
      <c r="C314" s="376" t="s">
        <v>491</v>
      </c>
      <c r="D314" s="378"/>
      <c r="E314" s="408">
        <v>5</v>
      </c>
      <c r="F314" s="409">
        <v>8</v>
      </c>
      <c r="G314" s="410">
        <v>0</v>
      </c>
    </row>
    <row r="315" spans="1:7">
      <c r="A315" s="2"/>
      <c r="B315" s="2"/>
      <c r="C315" s="376" t="s">
        <v>493</v>
      </c>
      <c r="D315" s="378"/>
      <c r="E315" s="408">
        <v>5</v>
      </c>
      <c r="F315" s="409">
        <v>5</v>
      </c>
      <c r="G315" s="410">
        <v>0</v>
      </c>
    </row>
    <row r="316" spans="1:7">
      <c r="A316" s="2"/>
      <c r="B316" s="2"/>
      <c r="C316" s="376" t="s">
        <v>494</v>
      </c>
      <c r="D316" s="378"/>
      <c r="E316" s="408">
        <v>5</v>
      </c>
      <c r="F316" s="409">
        <v>5</v>
      </c>
      <c r="G316" s="410">
        <v>0</v>
      </c>
    </row>
    <row r="317" spans="1:7">
      <c r="A317" s="2"/>
      <c r="B317" s="2"/>
      <c r="C317" s="376" t="s">
        <v>399</v>
      </c>
      <c r="D317" s="378" t="s">
        <v>345</v>
      </c>
      <c r="E317" s="408">
        <v>5</v>
      </c>
      <c r="F317" s="409">
        <v>1</v>
      </c>
      <c r="G317" s="410">
        <v>0</v>
      </c>
    </row>
    <row r="318" spans="1:7">
      <c r="A318" s="2"/>
      <c r="B318" s="2"/>
      <c r="C318" s="376" t="s">
        <v>347</v>
      </c>
      <c r="D318" s="378" t="s">
        <v>345</v>
      </c>
      <c r="E318" s="408">
        <v>5</v>
      </c>
      <c r="F318" s="409">
        <v>2</v>
      </c>
      <c r="G318" s="410">
        <v>0</v>
      </c>
    </row>
    <row r="319" spans="1:7">
      <c r="A319" s="2"/>
      <c r="B319" s="2"/>
      <c r="C319" s="376" t="s">
        <v>347</v>
      </c>
      <c r="D319" s="378" t="s">
        <v>495</v>
      </c>
      <c r="E319" s="408">
        <v>5</v>
      </c>
      <c r="F319" s="409">
        <v>8</v>
      </c>
      <c r="G319" s="410">
        <v>0</v>
      </c>
    </row>
    <row r="320" spans="1:7">
      <c r="A320" s="2"/>
      <c r="B320" s="2"/>
      <c r="C320" s="376" t="s">
        <v>347</v>
      </c>
      <c r="D320" s="378" t="s">
        <v>496</v>
      </c>
      <c r="E320" s="408">
        <v>5</v>
      </c>
      <c r="F320" s="409">
        <v>2</v>
      </c>
      <c r="G320" s="410">
        <v>0</v>
      </c>
    </row>
    <row r="321" spans="1:7">
      <c r="A321" s="2"/>
      <c r="B321" s="2"/>
      <c r="C321" s="376" t="s">
        <v>347</v>
      </c>
      <c r="D321" s="378" t="s">
        <v>497</v>
      </c>
      <c r="E321" s="408">
        <v>5</v>
      </c>
      <c r="F321" s="409">
        <v>4</v>
      </c>
      <c r="G321" s="410">
        <v>0</v>
      </c>
    </row>
    <row r="322" spans="1:7">
      <c r="A322" s="2"/>
      <c r="B322" s="2"/>
      <c r="C322" s="376" t="s">
        <v>350</v>
      </c>
      <c r="D322" s="378" t="s">
        <v>463</v>
      </c>
      <c r="E322" s="408">
        <v>5</v>
      </c>
      <c r="F322" s="409">
        <v>5</v>
      </c>
      <c r="G322" s="410">
        <v>0</v>
      </c>
    </row>
    <row r="323" spans="1:7">
      <c r="A323" s="2"/>
      <c r="B323" s="2"/>
      <c r="C323" s="376" t="s">
        <v>240</v>
      </c>
      <c r="D323" s="378" t="s">
        <v>386</v>
      </c>
      <c r="E323" s="408">
        <v>5</v>
      </c>
      <c r="F323" s="409">
        <v>4</v>
      </c>
      <c r="G323" s="410">
        <v>0</v>
      </c>
    </row>
    <row r="324" spans="1:7">
      <c r="A324" s="2"/>
      <c r="B324" s="2"/>
      <c r="C324" s="376" t="s">
        <v>293</v>
      </c>
      <c r="D324" s="378" t="s">
        <v>498</v>
      </c>
      <c r="E324" s="408">
        <v>5</v>
      </c>
      <c r="F324" s="409">
        <v>5</v>
      </c>
      <c r="G324" s="410">
        <v>0</v>
      </c>
    </row>
    <row r="325" spans="1:7">
      <c r="A325" s="2"/>
      <c r="B325" s="2"/>
      <c r="C325" s="376" t="s">
        <v>420</v>
      </c>
      <c r="D325" s="378" t="s">
        <v>369</v>
      </c>
      <c r="E325" s="408">
        <v>5</v>
      </c>
      <c r="F325" s="409">
        <v>3</v>
      </c>
      <c r="G325" s="410">
        <v>0</v>
      </c>
    </row>
    <row r="326" spans="1:7">
      <c r="A326" s="2"/>
      <c r="B326" s="2"/>
      <c r="C326" s="376" t="s">
        <v>349</v>
      </c>
      <c r="D326" s="378" t="s">
        <v>361</v>
      </c>
      <c r="E326" s="408">
        <v>5</v>
      </c>
      <c r="F326" s="409">
        <v>5</v>
      </c>
      <c r="G326" s="410">
        <v>0</v>
      </c>
    </row>
    <row r="327" spans="1:7">
      <c r="A327" s="2"/>
      <c r="B327" s="2"/>
      <c r="C327" s="376" t="s">
        <v>344</v>
      </c>
      <c r="D327" s="378" t="s">
        <v>461</v>
      </c>
      <c r="E327" s="408">
        <v>5</v>
      </c>
      <c r="F327" s="409">
        <v>5</v>
      </c>
      <c r="G327" s="410">
        <v>0</v>
      </c>
    </row>
    <row r="328" spans="1:7">
      <c r="A328" s="2"/>
      <c r="B328" s="2"/>
      <c r="C328" s="376" t="s">
        <v>449</v>
      </c>
      <c r="D328" s="378" t="s">
        <v>473</v>
      </c>
      <c r="E328" s="408">
        <v>5</v>
      </c>
      <c r="F328" s="409">
        <v>4</v>
      </c>
      <c r="G328" s="410">
        <v>0</v>
      </c>
    </row>
    <row r="329" spans="1:7">
      <c r="A329" s="2"/>
      <c r="B329" s="2"/>
      <c r="C329" s="376" t="s">
        <v>341</v>
      </c>
      <c r="D329" s="378" t="s">
        <v>499</v>
      </c>
      <c r="E329" s="408">
        <v>5</v>
      </c>
      <c r="F329" s="409">
        <v>7</v>
      </c>
      <c r="G329" s="410">
        <v>0</v>
      </c>
    </row>
    <row r="330" spans="1:7">
      <c r="A330" s="2"/>
      <c r="B330" s="18"/>
      <c r="C330" s="376" t="s">
        <v>341</v>
      </c>
      <c r="D330" s="378" t="s">
        <v>340</v>
      </c>
      <c r="E330" s="408">
        <v>5</v>
      </c>
      <c r="F330" s="409">
        <v>8</v>
      </c>
      <c r="G330" s="410">
        <v>0</v>
      </c>
    </row>
    <row r="331" spans="1:7">
      <c r="A331" s="2"/>
      <c r="B331" s="34"/>
      <c r="C331" s="376" t="s">
        <v>401</v>
      </c>
      <c r="D331" s="378" t="s">
        <v>473</v>
      </c>
      <c r="E331" s="408">
        <v>5</v>
      </c>
      <c r="F331" s="409">
        <v>1</v>
      </c>
      <c r="G331" s="410">
        <v>0</v>
      </c>
    </row>
    <row r="332" spans="1:7">
      <c r="A332" s="2"/>
      <c r="B332" s="18"/>
      <c r="C332" s="376" t="s">
        <v>444</v>
      </c>
      <c r="D332" s="378"/>
      <c r="E332" s="408">
        <v>5</v>
      </c>
      <c r="F332" s="409">
        <v>3</v>
      </c>
      <c r="G332" s="410">
        <v>0</v>
      </c>
    </row>
    <row r="333" spans="1:7">
      <c r="A333" s="2"/>
      <c r="B333" s="18" t="s">
        <v>0</v>
      </c>
      <c r="C333" s="376" t="s">
        <v>478</v>
      </c>
      <c r="D333" s="378"/>
      <c r="E333" s="408">
        <v>5</v>
      </c>
      <c r="F333" s="409">
        <v>3</v>
      </c>
      <c r="G333" s="410">
        <v>0</v>
      </c>
    </row>
    <row r="334" spans="1:7">
      <c r="A334" s="2"/>
      <c r="B334" s="34" t="s">
        <v>7</v>
      </c>
      <c r="C334" s="376" t="s">
        <v>501</v>
      </c>
      <c r="D334" s="378"/>
      <c r="E334" s="408">
        <v>5</v>
      </c>
      <c r="F334" s="409">
        <v>2</v>
      </c>
      <c r="G334" s="410">
        <v>0</v>
      </c>
    </row>
    <row r="335" spans="1:7">
      <c r="A335" s="2"/>
      <c r="B335" s="34" t="s">
        <v>8</v>
      </c>
      <c r="C335" s="376" t="s">
        <v>359</v>
      </c>
      <c r="D335" s="378" t="s">
        <v>465</v>
      </c>
      <c r="E335" s="408">
        <v>5</v>
      </c>
      <c r="F335" s="409">
        <v>6</v>
      </c>
      <c r="G335" s="410">
        <v>0</v>
      </c>
    </row>
    <row r="336" spans="1:7">
      <c r="A336" s="2"/>
      <c r="B336" s="2"/>
      <c r="C336" s="376" t="s">
        <v>345</v>
      </c>
      <c r="D336" s="378" t="s">
        <v>401</v>
      </c>
      <c r="E336" s="408">
        <v>5</v>
      </c>
      <c r="F336" s="409">
        <v>3</v>
      </c>
      <c r="G336" s="410">
        <v>0</v>
      </c>
    </row>
    <row r="337" spans="1:7">
      <c r="A337" s="2"/>
      <c r="B337" s="2"/>
      <c r="C337" s="376" t="s">
        <v>345</v>
      </c>
      <c r="D337" s="378" t="s">
        <v>502</v>
      </c>
      <c r="E337" s="408">
        <v>5</v>
      </c>
      <c r="F337" s="409">
        <v>6</v>
      </c>
      <c r="G337" s="410">
        <v>0</v>
      </c>
    </row>
    <row r="338" spans="1:7">
      <c r="A338" s="2"/>
      <c r="B338" s="2"/>
      <c r="C338" s="376" t="s">
        <v>361</v>
      </c>
      <c r="D338" s="378" t="s">
        <v>431</v>
      </c>
      <c r="E338" s="408">
        <v>5</v>
      </c>
      <c r="F338" s="409">
        <v>6</v>
      </c>
      <c r="G338" s="410">
        <v>0</v>
      </c>
    </row>
    <row r="339" spans="1:7">
      <c r="A339" s="2"/>
      <c r="B339" s="2"/>
      <c r="C339" s="376" t="s">
        <v>503</v>
      </c>
      <c r="D339" s="378"/>
      <c r="E339" s="408">
        <v>5</v>
      </c>
      <c r="F339" s="409">
        <v>6</v>
      </c>
      <c r="G339" s="410">
        <v>0</v>
      </c>
    </row>
    <row r="340" spans="1:7">
      <c r="A340" s="2"/>
      <c r="B340" s="2"/>
      <c r="C340" s="376" t="s">
        <v>406</v>
      </c>
      <c r="D340" s="378" t="s">
        <v>345</v>
      </c>
      <c r="E340" s="408">
        <v>5</v>
      </c>
      <c r="F340" s="409">
        <v>1</v>
      </c>
      <c r="G340" s="410">
        <v>0</v>
      </c>
    </row>
    <row r="341" spans="1:7">
      <c r="A341" s="2"/>
      <c r="B341" s="2"/>
      <c r="C341" s="376" t="s">
        <v>442</v>
      </c>
      <c r="D341" s="378"/>
      <c r="E341" s="408">
        <v>5</v>
      </c>
      <c r="F341" s="409">
        <v>4</v>
      </c>
      <c r="G341" s="410">
        <v>0</v>
      </c>
    </row>
    <row r="342" spans="1:7">
      <c r="A342" s="2"/>
      <c r="B342" s="2"/>
      <c r="C342" s="376" t="s">
        <v>385</v>
      </c>
      <c r="D342" s="378" t="s">
        <v>432</v>
      </c>
      <c r="E342" s="408">
        <v>5</v>
      </c>
      <c r="F342" s="409">
        <v>2</v>
      </c>
      <c r="G342" s="410">
        <v>0</v>
      </c>
    </row>
    <row r="343" spans="1:7">
      <c r="A343" s="2"/>
      <c r="B343" s="2"/>
      <c r="C343" s="376" t="s">
        <v>346</v>
      </c>
      <c r="D343" s="378" t="s">
        <v>433</v>
      </c>
      <c r="E343" s="408">
        <v>5</v>
      </c>
      <c r="F343" s="409">
        <v>5</v>
      </c>
      <c r="G343" s="410">
        <v>0</v>
      </c>
    </row>
    <row r="344" spans="1:7">
      <c r="A344" s="2"/>
      <c r="B344" s="2"/>
      <c r="C344" s="376" t="s">
        <v>346</v>
      </c>
      <c r="D344" s="378" t="s">
        <v>347</v>
      </c>
      <c r="E344" s="408">
        <v>5</v>
      </c>
      <c r="F344" s="409">
        <v>1</v>
      </c>
      <c r="G344" s="410">
        <v>0</v>
      </c>
    </row>
    <row r="345" spans="1:7">
      <c r="A345" s="2"/>
      <c r="B345" s="2"/>
      <c r="C345" s="376" t="s">
        <v>340</v>
      </c>
      <c r="D345" s="378" t="s">
        <v>386</v>
      </c>
      <c r="E345" s="408">
        <v>5</v>
      </c>
      <c r="F345" s="409">
        <v>7</v>
      </c>
      <c r="G345" s="410">
        <v>0</v>
      </c>
    </row>
    <row r="346" spans="1:7">
      <c r="A346" s="2"/>
      <c r="B346" s="2"/>
      <c r="C346" s="376" t="s">
        <v>192</v>
      </c>
      <c r="D346" s="378" t="s">
        <v>348</v>
      </c>
      <c r="E346" s="408">
        <v>5</v>
      </c>
      <c r="F346" s="409">
        <v>6</v>
      </c>
      <c r="G346" s="410">
        <v>0</v>
      </c>
    </row>
    <row r="347" spans="1:7">
      <c r="A347" s="2"/>
      <c r="B347" s="18"/>
      <c r="C347" s="376" t="s">
        <v>354</v>
      </c>
      <c r="D347" s="378" t="s">
        <v>340</v>
      </c>
      <c r="E347" s="408">
        <v>5</v>
      </c>
      <c r="F347" s="409">
        <v>3</v>
      </c>
      <c r="G347" s="410">
        <v>0</v>
      </c>
    </row>
    <row r="348" spans="1:7">
      <c r="A348" s="2"/>
      <c r="B348" s="34"/>
      <c r="C348" s="376" t="s">
        <v>354</v>
      </c>
      <c r="D348" s="378" t="s">
        <v>374</v>
      </c>
      <c r="E348" s="408">
        <v>5</v>
      </c>
      <c r="F348" s="409">
        <v>3</v>
      </c>
      <c r="G348" s="410">
        <v>0</v>
      </c>
    </row>
    <row r="349" spans="1:7">
      <c r="A349" s="2"/>
      <c r="B349" s="18"/>
      <c r="C349" s="376" t="s">
        <v>506</v>
      </c>
      <c r="D349" s="378"/>
      <c r="E349" s="408">
        <v>5</v>
      </c>
      <c r="F349" s="409">
        <v>6</v>
      </c>
      <c r="G349" s="410">
        <v>0</v>
      </c>
    </row>
    <row r="350" spans="1:7">
      <c r="A350" s="2"/>
      <c r="B350" s="2"/>
      <c r="C350" s="376" t="s">
        <v>363</v>
      </c>
      <c r="D350" s="378" t="s">
        <v>507</v>
      </c>
      <c r="E350" s="408">
        <v>5</v>
      </c>
      <c r="F350" s="409">
        <v>0</v>
      </c>
      <c r="G350" s="410">
        <v>0</v>
      </c>
    </row>
    <row r="351" spans="1:7">
      <c r="A351" s="2"/>
      <c r="B351" s="2"/>
      <c r="C351" s="376" t="s">
        <v>508</v>
      </c>
      <c r="D351" s="378"/>
      <c r="E351" s="408">
        <v>5</v>
      </c>
      <c r="F351" s="409">
        <v>1</v>
      </c>
      <c r="G351" s="410">
        <v>0</v>
      </c>
    </row>
    <row r="352" spans="1:7">
      <c r="A352" s="2"/>
      <c r="B352" s="2"/>
      <c r="C352" s="376" t="s">
        <v>367</v>
      </c>
      <c r="D352" s="378" t="s">
        <v>473</v>
      </c>
      <c r="E352" s="408">
        <v>5</v>
      </c>
      <c r="F352" s="409">
        <v>3</v>
      </c>
      <c r="G352" s="410">
        <v>0</v>
      </c>
    </row>
    <row r="353" spans="1:7">
      <c r="A353" s="2"/>
      <c r="B353" s="2"/>
      <c r="C353" s="376" t="s">
        <v>366</v>
      </c>
      <c r="D353" s="378" t="s">
        <v>361</v>
      </c>
      <c r="E353" s="408">
        <v>5</v>
      </c>
      <c r="F353" s="409">
        <v>2</v>
      </c>
      <c r="G353" s="410">
        <v>0</v>
      </c>
    </row>
    <row r="354" spans="1:7">
      <c r="A354" s="2"/>
      <c r="B354" s="2"/>
      <c r="C354" s="376" t="s">
        <v>448</v>
      </c>
      <c r="D354" s="378"/>
      <c r="E354" s="408">
        <v>5</v>
      </c>
      <c r="F354" s="409">
        <v>2</v>
      </c>
      <c r="G354" s="410">
        <v>0</v>
      </c>
    </row>
    <row r="355" spans="1:7">
      <c r="A355" s="2"/>
      <c r="B355" s="2"/>
      <c r="C355" s="376" t="s">
        <v>348</v>
      </c>
      <c r="D355" s="378" t="s">
        <v>433</v>
      </c>
      <c r="E355" s="408">
        <v>4</v>
      </c>
      <c r="F355" s="409">
        <v>5</v>
      </c>
      <c r="G355" s="410">
        <v>0</v>
      </c>
    </row>
    <row r="356" spans="1:7">
      <c r="A356" s="2"/>
      <c r="B356" s="2"/>
      <c r="C356" s="376" t="s">
        <v>348</v>
      </c>
      <c r="D356" s="378" t="s">
        <v>453</v>
      </c>
      <c r="E356" s="408">
        <v>4</v>
      </c>
      <c r="F356" s="409">
        <v>8</v>
      </c>
      <c r="G356" s="410">
        <v>0</v>
      </c>
    </row>
    <row r="357" spans="1:7">
      <c r="A357" s="2"/>
      <c r="B357" s="2"/>
      <c r="C357" s="376" t="s">
        <v>498</v>
      </c>
      <c r="D357" s="378"/>
      <c r="E357" s="408">
        <v>4</v>
      </c>
      <c r="F357" s="409">
        <v>0</v>
      </c>
      <c r="G357" s="410">
        <v>0</v>
      </c>
    </row>
    <row r="358" spans="1:7">
      <c r="A358" s="2"/>
      <c r="B358" s="2"/>
      <c r="C358" s="376" t="s">
        <v>424</v>
      </c>
      <c r="D358" s="378" t="s">
        <v>376</v>
      </c>
      <c r="E358" s="408">
        <v>4</v>
      </c>
      <c r="F358" s="409">
        <v>1</v>
      </c>
      <c r="G358" s="410">
        <v>0</v>
      </c>
    </row>
    <row r="359" spans="1:7">
      <c r="A359" s="2"/>
      <c r="B359" s="2"/>
      <c r="C359" s="376" t="s">
        <v>424</v>
      </c>
      <c r="D359" s="378" t="s">
        <v>385</v>
      </c>
      <c r="E359" s="408">
        <v>4</v>
      </c>
      <c r="F359" s="409">
        <v>1</v>
      </c>
      <c r="G359" s="410">
        <v>0</v>
      </c>
    </row>
    <row r="360" spans="1:7">
      <c r="A360" s="2"/>
      <c r="B360" s="2"/>
      <c r="C360" s="376" t="s">
        <v>343</v>
      </c>
      <c r="D360" s="378" t="s">
        <v>513</v>
      </c>
      <c r="E360" s="408">
        <v>4</v>
      </c>
      <c r="F360" s="409">
        <v>5</v>
      </c>
      <c r="G360" s="410">
        <v>0</v>
      </c>
    </row>
    <row r="361" spans="1:7">
      <c r="A361" s="2"/>
      <c r="B361" s="2"/>
      <c r="C361" s="376" t="s">
        <v>343</v>
      </c>
      <c r="D361" s="378" t="s">
        <v>341</v>
      </c>
      <c r="E361" s="408">
        <v>4</v>
      </c>
      <c r="F361" s="409">
        <v>3</v>
      </c>
      <c r="G361" s="410">
        <v>0</v>
      </c>
    </row>
    <row r="362" spans="1:7">
      <c r="A362" s="2"/>
      <c r="B362" s="2"/>
      <c r="C362" s="376" t="s">
        <v>343</v>
      </c>
      <c r="D362" s="378" t="s">
        <v>347</v>
      </c>
      <c r="E362" s="408">
        <v>4</v>
      </c>
      <c r="F362" s="409">
        <v>3</v>
      </c>
      <c r="G362" s="410">
        <v>0</v>
      </c>
    </row>
    <row r="363" spans="1:7">
      <c r="A363" s="2"/>
      <c r="B363" s="2"/>
      <c r="C363" s="376" t="s">
        <v>343</v>
      </c>
      <c r="D363" s="378" t="s">
        <v>514</v>
      </c>
      <c r="E363" s="408">
        <v>4</v>
      </c>
      <c r="F363" s="409">
        <v>5</v>
      </c>
      <c r="G363" s="410">
        <v>0</v>
      </c>
    </row>
    <row r="364" spans="1:7">
      <c r="A364" s="2"/>
      <c r="B364" s="2"/>
      <c r="C364" s="376" t="s">
        <v>343</v>
      </c>
      <c r="D364" s="378" t="s">
        <v>386</v>
      </c>
      <c r="E364" s="408">
        <v>4</v>
      </c>
      <c r="F364" s="409">
        <v>4</v>
      </c>
      <c r="G364" s="410">
        <v>0</v>
      </c>
    </row>
    <row r="365" spans="1:7">
      <c r="A365" s="2"/>
      <c r="B365" s="2"/>
      <c r="C365" s="376" t="s">
        <v>343</v>
      </c>
      <c r="D365" s="378" t="s">
        <v>373</v>
      </c>
      <c r="E365" s="408">
        <v>4</v>
      </c>
      <c r="F365" s="409">
        <v>4</v>
      </c>
      <c r="G365" s="410">
        <v>0</v>
      </c>
    </row>
    <row r="366" spans="1:7">
      <c r="A366" s="2"/>
      <c r="B366" s="2"/>
      <c r="C366" s="376" t="s">
        <v>343</v>
      </c>
      <c r="D366" s="378" t="s">
        <v>448</v>
      </c>
      <c r="E366" s="408">
        <v>4</v>
      </c>
      <c r="F366" s="409">
        <v>5</v>
      </c>
      <c r="G366" s="410">
        <v>0</v>
      </c>
    </row>
    <row r="367" spans="1:7">
      <c r="A367" s="2"/>
      <c r="B367" s="2"/>
      <c r="C367" s="376" t="s">
        <v>370</v>
      </c>
      <c r="D367" s="378" t="s">
        <v>124</v>
      </c>
      <c r="E367" s="408">
        <v>4</v>
      </c>
      <c r="F367" s="409">
        <v>3</v>
      </c>
      <c r="G367" s="410">
        <v>0</v>
      </c>
    </row>
    <row r="368" spans="1:7">
      <c r="A368" s="2"/>
      <c r="B368" s="2"/>
      <c r="C368" s="376" t="s">
        <v>342</v>
      </c>
      <c r="D368" s="378" t="s">
        <v>383</v>
      </c>
      <c r="E368" s="408">
        <v>4</v>
      </c>
      <c r="F368" s="409">
        <v>29</v>
      </c>
      <c r="G368" s="410">
        <v>0</v>
      </c>
    </row>
    <row r="369" spans="1:7">
      <c r="A369" s="2"/>
      <c r="B369" s="2"/>
      <c r="C369" s="376" t="s">
        <v>342</v>
      </c>
      <c r="D369" s="378" t="s">
        <v>466</v>
      </c>
      <c r="E369" s="408">
        <v>4</v>
      </c>
      <c r="F369" s="409">
        <v>4</v>
      </c>
      <c r="G369" s="410">
        <v>0</v>
      </c>
    </row>
    <row r="370" spans="1:7">
      <c r="A370" s="2"/>
      <c r="B370" s="2"/>
      <c r="C370" s="376" t="s">
        <v>342</v>
      </c>
      <c r="D370" s="378" t="s">
        <v>515</v>
      </c>
      <c r="E370" s="408">
        <v>4</v>
      </c>
      <c r="F370" s="409">
        <v>5</v>
      </c>
      <c r="G370" s="410">
        <v>0</v>
      </c>
    </row>
    <row r="371" spans="1:7">
      <c r="A371" s="2"/>
      <c r="B371" s="2"/>
      <c r="C371" s="376" t="s">
        <v>342</v>
      </c>
      <c r="D371" s="378" t="s">
        <v>385</v>
      </c>
      <c r="E371" s="408">
        <v>4</v>
      </c>
      <c r="F371" s="409">
        <v>4</v>
      </c>
      <c r="G371" s="410">
        <v>0</v>
      </c>
    </row>
    <row r="372" spans="1:7">
      <c r="A372" s="2"/>
      <c r="B372" s="18"/>
      <c r="C372" s="376" t="s">
        <v>383</v>
      </c>
      <c r="D372" s="378"/>
      <c r="E372" s="408">
        <v>4</v>
      </c>
      <c r="F372" s="409">
        <v>2</v>
      </c>
      <c r="G372" s="410">
        <v>0</v>
      </c>
    </row>
    <row r="373" spans="1:7">
      <c r="A373" s="2"/>
      <c r="B373" s="34"/>
      <c r="C373" s="376" t="s">
        <v>463</v>
      </c>
      <c r="D373" s="378" t="s">
        <v>517</v>
      </c>
      <c r="E373" s="408">
        <v>4</v>
      </c>
      <c r="F373" s="409">
        <v>1</v>
      </c>
      <c r="G373" s="410">
        <v>0</v>
      </c>
    </row>
    <row r="374" spans="1:7">
      <c r="A374" s="2"/>
      <c r="B374" s="18"/>
      <c r="C374" s="376" t="s">
        <v>387</v>
      </c>
      <c r="D374" s="378" t="s">
        <v>519</v>
      </c>
      <c r="E374" s="408">
        <v>4</v>
      </c>
      <c r="F374" s="409">
        <v>9</v>
      </c>
      <c r="G374" s="410">
        <v>0</v>
      </c>
    </row>
    <row r="375" spans="1:7">
      <c r="A375" s="2"/>
      <c r="B375" s="2"/>
      <c r="C375" s="376" t="s">
        <v>431</v>
      </c>
      <c r="D375" s="378"/>
      <c r="E375" s="408">
        <v>4</v>
      </c>
      <c r="F375" s="409">
        <v>3</v>
      </c>
      <c r="G375" s="410">
        <v>0</v>
      </c>
    </row>
    <row r="376" spans="1:7">
      <c r="A376" s="2"/>
      <c r="B376" s="2"/>
      <c r="C376" s="376" t="s">
        <v>520</v>
      </c>
      <c r="D376" s="378"/>
      <c r="E376" s="408">
        <v>4</v>
      </c>
      <c r="F376" s="409">
        <v>4</v>
      </c>
      <c r="G376" s="410">
        <v>0</v>
      </c>
    </row>
    <row r="377" spans="1:7">
      <c r="A377" s="2"/>
      <c r="B377" s="2"/>
      <c r="C377" s="376" t="s">
        <v>521</v>
      </c>
      <c r="D377" s="378" t="s">
        <v>522</v>
      </c>
      <c r="E377" s="408">
        <v>4</v>
      </c>
      <c r="F377" s="409">
        <v>4</v>
      </c>
      <c r="G377" s="410">
        <v>0</v>
      </c>
    </row>
    <row r="378" spans="1:7">
      <c r="A378" s="2"/>
      <c r="B378" s="2"/>
      <c r="C378" s="376" t="s">
        <v>358</v>
      </c>
      <c r="D378" s="378" t="s">
        <v>431</v>
      </c>
      <c r="E378" s="408">
        <v>4</v>
      </c>
      <c r="F378" s="409">
        <v>4</v>
      </c>
      <c r="G378" s="410">
        <v>0</v>
      </c>
    </row>
    <row r="379" spans="1:7">
      <c r="A379" s="2"/>
      <c r="B379" s="2"/>
      <c r="C379" s="376" t="s">
        <v>450</v>
      </c>
      <c r="D379" s="378" t="s">
        <v>449</v>
      </c>
      <c r="E379" s="408">
        <v>4</v>
      </c>
      <c r="F379" s="409">
        <v>2</v>
      </c>
      <c r="G379" s="410">
        <v>0</v>
      </c>
    </row>
    <row r="380" spans="1:7">
      <c r="A380" s="2"/>
      <c r="B380" s="2"/>
      <c r="C380" s="376" t="s">
        <v>450</v>
      </c>
      <c r="D380" s="378"/>
      <c r="E380" s="408">
        <v>4</v>
      </c>
      <c r="F380" s="409">
        <v>1</v>
      </c>
      <c r="G380" s="410">
        <v>0</v>
      </c>
    </row>
    <row r="381" spans="1:7">
      <c r="A381" s="2"/>
      <c r="B381" s="2"/>
      <c r="C381" s="376" t="s">
        <v>524</v>
      </c>
      <c r="D381" s="378"/>
      <c r="E381" s="408">
        <v>4</v>
      </c>
      <c r="F381" s="409">
        <v>4</v>
      </c>
      <c r="G381" s="410">
        <v>0</v>
      </c>
    </row>
    <row r="382" spans="1:7">
      <c r="A382" s="2"/>
      <c r="B382" s="2"/>
      <c r="C382" s="376" t="s">
        <v>376</v>
      </c>
      <c r="D382" s="378" t="s">
        <v>343</v>
      </c>
      <c r="E382" s="408">
        <v>4</v>
      </c>
      <c r="F382" s="409">
        <v>4</v>
      </c>
      <c r="G382" s="410">
        <v>0</v>
      </c>
    </row>
    <row r="383" spans="1:7">
      <c r="A383" s="2"/>
      <c r="B383" s="2"/>
      <c r="C383" s="376" t="s">
        <v>386</v>
      </c>
      <c r="D383" s="378" t="s">
        <v>339</v>
      </c>
      <c r="E383" s="408">
        <v>4</v>
      </c>
      <c r="F383" s="409">
        <v>1</v>
      </c>
      <c r="G383" s="410">
        <v>0</v>
      </c>
    </row>
    <row r="384" spans="1:7">
      <c r="A384" s="2"/>
      <c r="B384" s="2"/>
      <c r="C384" s="376" t="s">
        <v>386</v>
      </c>
      <c r="D384" s="378" t="s">
        <v>240</v>
      </c>
      <c r="E384" s="408">
        <v>4</v>
      </c>
      <c r="F384" s="409">
        <v>2</v>
      </c>
      <c r="G384" s="410">
        <v>0</v>
      </c>
    </row>
    <row r="385" spans="1:7">
      <c r="A385" s="2"/>
      <c r="B385" s="2"/>
      <c r="C385" s="376" t="s">
        <v>525</v>
      </c>
      <c r="D385" s="378"/>
      <c r="E385" s="408">
        <v>4</v>
      </c>
      <c r="F385" s="409">
        <v>4</v>
      </c>
      <c r="G385" s="410">
        <v>0</v>
      </c>
    </row>
    <row r="386" spans="1:7">
      <c r="A386" s="2"/>
      <c r="B386" s="2"/>
      <c r="C386" s="376" t="s">
        <v>338</v>
      </c>
      <c r="D386" s="378" t="s">
        <v>385</v>
      </c>
      <c r="E386" s="408">
        <v>4</v>
      </c>
      <c r="F386" s="409">
        <v>2</v>
      </c>
      <c r="G386" s="410">
        <v>0</v>
      </c>
    </row>
    <row r="387" spans="1:7">
      <c r="A387" s="2"/>
      <c r="B387" s="2"/>
      <c r="C387" s="376" t="s">
        <v>338</v>
      </c>
      <c r="D387" s="378" t="s">
        <v>376</v>
      </c>
      <c r="E387" s="408">
        <v>4</v>
      </c>
      <c r="F387" s="409">
        <v>7</v>
      </c>
      <c r="G387" s="410">
        <v>0</v>
      </c>
    </row>
    <row r="388" spans="1:7">
      <c r="A388" s="2"/>
      <c r="B388" s="2"/>
      <c r="C388" s="376" t="s">
        <v>338</v>
      </c>
      <c r="D388" s="378" t="s">
        <v>526</v>
      </c>
      <c r="E388" s="408">
        <v>4</v>
      </c>
      <c r="F388" s="409">
        <v>7</v>
      </c>
      <c r="G388" s="410">
        <v>0</v>
      </c>
    </row>
    <row r="389" spans="1:7">
      <c r="A389" s="2"/>
      <c r="B389" s="2"/>
      <c r="C389" s="376" t="s">
        <v>338</v>
      </c>
      <c r="D389" s="378" t="s">
        <v>527</v>
      </c>
      <c r="E389" s="408">
        <v>4</v>
      </c>
      <c r="F389" s="409">
        <v>3</v>
      </c>
      <c r="G389" s="410">
        <v>0</v>
      </c>
    </row>
    <row r="390" spans="1:7">
      <c r="A390" s="2"/>
      <c r="B390" s="2"/>
      <c r="C390" s="376" t="s">
        <v>338</v>
      </c>
      <c r="D390" s="378" t="s">
        <v>528</v>
      </c>
      <c r="E390" s="408">
        <v>4</v>
      </c>
      <c r="F390" s="409">
        <v>5</v>
      </c>
      <c r="G390" s="410">
        <v>0</v>
      </c>
    </row>
    <row r="391" spans="1:7">
      <c r="A391" s="2"/>
      <c r="B391" s="2"/>
      <c r="C391" s="376" t="s">
        <v>317</v>
      </c>
      <c r="D391" s="378" t="s">
        <v>392</v>
      </c>
      <c r="E391" s="408">
        <v>4</v>
      </c>
      <c r="F391" s="409">
        <v>4</v>
      </c>
      <c r="G391" s="410">
        <v>0</v>
      </c>
    </row>
    <row r="392" spans="1:7">
      <c r="A392" s="2"/>
      <c r="B392" s="2"/>
      <c r="C392" s="376" t="s">
        <v>317</v>
      </c>
      <c r="D392" s="378" t="s">
        <v>529</v>
      </c>
      <c r="E392" s="408">
        <v>4</v>
      </c>
      <c r="F392" s="409">
        <v>4</v>
      </c>
      <c r="G392" s="410">
        <v>0</v>
      </c>
    </row>
    <row r="393" spans="1:7">
      <c r="A393" s="2"/>
      <c r="B393" s="2"/>
      <c r="C393" s="376" t="s">
        <v>317</v>
      </c>
      <c r="D393" s="378" t="s">
        <v>530</v>
      </c>
      <c r="E393" s="408">
        <v>4</v>
      </c>
      <c r="F393" s="409">
        <v>4</v>
      </c>
      <c r="G393" s="410">
        <v>0</v>
      </c>
    </row>
    <row r="394" spans="1:7">
      <c r="A394" s="2"/>
      <c r="B394" s="2"/>
      <c r="C394" s="376" t="s">
        <v>339</v>
      </c>
      <c r="D394" s="378" t="s">
        <v>430</v>
      </c>
      <c r="E394" s="408">
        <v>4</v>
      </c>
      <c r="F394" s="409">
        <v>2</v>
      </c>
      <c r="G394" s="410">
        <v>0</v>
      </c>
    </row>
    <row r="395" spans="1:7">
      <c r="A395" s="2"/>
      <c r="B395" s="2"/>
      <c r="C395" s="376" t="s">
        <v>531</v>
      </c>
      <c r="D395" s="378"/>
      <c r="E395" s="408">
        <v>4</v>
      </c>
      <c r="F395" s="409">
        <v>3</v>
      </c>
      <c r="G395" s="410">
        <v>0</v>
      </c>
    </row>
    <row r="396" spans="1:7">
      <c r="A396" s="2"/>
      <c r="B396" s="2"/>
      <c r="C396" s="376" t="s">
        <v>360</v>
      </c>
      <c r="D396" s="378" t="s">
        <v>382</v>
      </c>
      <c r="E396" s="408">
        <v>4</v>
      </c>
      <c r="F396" s="409">
        <v>11</v>
      </c>
      <c r="G396" s="410">
        <v>0</v>
      </c>
    </row>
    <row r="397" spans="1:7">
      <c r="A397" s="2"/>
      <c r="B397" s="2"/>
      <c r="C397" s="376" t="s">
        <v>360</v>
      </c>
      <c r="D397" s="378" t="s">
        <v>466</v>
      </c>
      <c r="E397" s="408">
        <v>4</v>
      </c>
      <c r="F397" s="409">
        <v>3</v>
      </c>
      <c r="G397" s="410">
        <v>0</v>
      </c>
    </row>
    <row r="398" spans="1:7">
      <c r="A398" s="2"/>
      <c r="B398" s="2"/>
      <c r="C398" s="376" t="s">
        <v>360</v>
      </c>
      <c r="D398" s="378" t="s">
        <v>386</v>
      </c>
      <c r="E398" s="408">
        <v>4</v>
      </c>
      <c r="F398" s="409">
        <v>1</v>
      </c>
      <c r="G398" s="410">
        <v>0</v>
      </c>
    </row>
    <row r="399" spans="1:7">
      <c r="A399" s="2"/>
      <c r="B399" s="2"/>
      <c r="C399" s="376" t="s">
        <v>382</v>
      </c>
      <c r="D399" s="378" t="s">
        <v>240</v>
      </c>
      <c r="E399" s="408">
        <v>4</v>
      </c>
      <c r="F399" s="409">
        <v>2</v>
      </c>
      <c r="G399" s="410">
        <v>0</v>
      </c>
    </row>
    <row r="400" spans="1:7">
      <c r="A400" s="2"/>
      <c r="B400" s="2"/>
      <c r="C400" s="376" t="s">
        <v>382</v>
      </c>
      <c r="D400" s="378" t="s">
        <v>508</v>
      </c>
      <c r="E400" s="408">
        <v>4</v>
      </c>
      <c r="F400" s="409">
        <v>6</v>
      </c>
      <c r="G400" s="410">
        <v>0</v>
      </c>
    </row>
    <row r="401" spans="1:7">
      <c r="A401" s="2"/>
      <c r="B401" s="2"/>
      <c r="C401" s="376" t="s">
        <v>532</v>
      </c>
      <c r="D401" s="378"/>
      <c r="E401" s="408">
        <v>4</v>
      </c>
      <c r="F401" s="409">
        <v>3</v>
      </c>
      <c r="G401" s="410">
        <v>0</v>
      </c>
    </row>
    <row r="402" spans="1:7">
      <c r="A402" s="2"/>
      <c r="B402" s="18"/>
      <c r="C402" s="376" t="s">
        <v>351</v>
      </c>
      <c r="D402" s="378" t="s">
        <v>533</v>
      </c>
      <c r="E402" s="408">
        <v>4</v>
      </c>
      <c r="F402" s="409">
        <v>2</v>
      </c>
      <c r="G402" s="410">
        <v>0</v>
      </c>
    </row>
    <row r="403" spans="1:7">
      <c r="A403" s="2"/>
      <c r="B403" s="34"/>
      <c r="C403" s="376" t="s">
        <v>351</v>
      </c>
      <c r="D403" s="378" t="s">
        <v>350</v>
      </c>
      <c r="E403" s="408">
        <v>4</v>
      </c>
      <c r="F403" s="409">
        <v>5</v>
      </c>
      <c r="G403" s="410">
        <v>0</v>
      </c>
    </row>
    <row r="404" spans="1:7">
      <c r="A404" s="2"/>
      <c r="B404" s="18"/>
      <c r="C404" s="376" t="s">
        <v>535</v>
      </c>
      <c r="D404" s="378"/>
      <c r="E404" s="408">
        <v>4</v>
      </c>
      <c r="F404" s="409">
        <v>4</v>
      </c>
      <c r="G404" s="410">
        <v>1</v>
      </c>
    </row>
    <row r="405" spans="1:7">
      <c r="A405" s="2"/>
      <c r="B405" s="2"/>
      <c r="C405" s="376" t="s">
        <v>476</v>
      </c>
      <c r="D405" s="378"/>
      <c r="E405" s="408">
        <v>4</v>
      </c>
      <c r="F405" s="409">
        <v>3</v>
      </c>
      <c r="G405" s="410">
        <v>0</v>
      </c>
    </row>
    <row r="406" spans="1:7">
      <c r="A406" s="2"/>
      <c r="B406" s="2"/>
      <c r="C406" s="376" t="s">
        <v>356</v>
      </c>
      <c r="D406" s="378" t="s">
        <v>450</v>
      </c>
      <c r="E406" s="408">
        <v>4</v>
      </c>
      <c r="F406" s="409">
        <v>2</v>
      </c>
      <c r="G406" s="410">
        <v>0</v>
      </c>
    </row>
    <row r="407" spans="1:7">
      <c r="A407" s="2"/>
      <c r="B407" s="2"/>
      <c r="C407" s="376" t="s">
        <v>356</v>
      </c>
      <c r="D407" s="378" t="s">
        <v>365</v>
      </c>
      <c r="E407" s="408">
        <v>4</v>
      </c>
      <c r="F407" s="409">
        <v>2</v>
      </c>
      <c r="G407" s="410">
        <v>0</v>
      </c>
    </row>
    <row r="408" spans="1:7">
      <c r="A408" s="2"/>
      <c r="B408" s="2"/>
      <c r="C408" s="376" t="s">
        <v>537</v>
      </c>
      <c r="D408" s="378"/>
      <c r="E408" s="408">
        <v>4</v>
      </c>
      <c r="F408" s="409">
        <v>1</v>
      </c>
      <c r="G408" s="410">
        <v>0</v>
      </c>
    </row>
    <row r="409" spans="1:7">
      <c r="A409" s="2"/>
      <c r="B409" s="2"/>
      <c r="C409" s="376" t="s">
        <v>353</v>
      </c>
      <c r="D409" s="378" t="s">
        <v>521</v>
      </c>
      <c r="E409" s="408">
        <v>4</v>
      </c>
      <c r="F409" s="409">
        <v>3</v>
      </c>
      <c r="G409" s="410">
        <v>0</v>
      </c>
    </row>
    <row r="410" spans="1:7">
      <c r="A410" s="2"/>
      <c r="B410" s="2"/>
      <c r="C410" s="376" t="s">
        <v>353</v>
      </c>
      <c r="D410" s="378" t="s">
        <v>538</v>
      </c>
      <c r="E410" s="408">
        <v>4</v>
      </c>
      <c r="F410" s="409">
        <v>4</v>
      </c>
      <c r="G410" s="410">
        <v>0</v>
      </c>
    </row>
    <row r="411" spans="1:7">
      <c r="A411" s="2"/>
      <c r="B411" s="2"/>
      <c r="C411" s="376" t="s">
        <v>399</v>
      </c>
      <c r="D411" s="378" t="s">
        <v>539</v>
      </c>
      <c r="E411" s="408">
        <v>4</v>
      </c>
      <c r="F411" s="409">
        <v>0</v>
      </c>
      <c r="G411" s="410">
        <v>0</v>
      </c>
    </row>
    <row r="412" spans="1:7">
      <c r="A412" s="2"/>
      <c r="B412" s="2"/>
      <c r="C412" s="376" t="s">
        <v>428</v>
      </c>
      <c r="D412" s="378" t="s">
        <v>348</v>
      </c>
      <c r="E412" s="408">
        <v>4</v>
      </c>
      <c r="F412" s="409">
        <v>0</v>
      </c>
      <c r="G412" s="410">
        <v>0</v>
      </c>
    </row>
    <row r="413" spans="1:7">
      <c r="A413" s="2"/>
      <c r="B413" s="18" t="s">
        <v>0</v>
      </c>
      <c r="C413" s="376" t="s">
        <v>380</v>
      </c>
      <c r="D413" s="378" t="s">
        <v>350</v>
      </c>
      <c r="E413" s="408">
        <v>4</v>
      </c>
      <c r="F413" s="409">
        <v>0</v>
      </c>
      <c r="G413" s="410">
        <v>0</v>
      </c>
    </row>
    <row r="414" spans="1:7">
      <c r="A414" s="2"/>
      <c r="B414" s="34" t="s">
        <v>7</v>
      </c>
      <c r="C414" s="376" t="s">
        <v>466</v>
      </c>
      <c r="D414" s="378"/>
      <c r="E414" s="408">
        <v>4</v>
      </c>
      <c r="F414" s="409">
        <v>2</v>
      </c>
      <c r="G414" s="410">
        <v>0</v>
      </c>
    </row>
    <row r="415" spans="1:7">
      <c r="A415" s="2"/>
      <c r="B415" s="34" t="s">
        <v>8</v>
      </c>
      <c r="C415" s="376" t="s">
        <v>466</v>
      </c>
      <c r="D415" s="378" t="s">
        <v>451</v>
      </c>
      <c r="E415" s="408">
        <v>4</v>
      </c>
      <c r="F415" s="409">
        <v>3</v>
      </c>
      <c r="G415" s="410">
        <v>0</v>
      </c>
    </row>
    <row r="416" spans="1:7">
      <c r="A416" s="2"/>
      <c r="B416" s="2"/>
      <c r="C416" s="376" t="s">
        <v>347</v>
      </c>
      <c r="D416" s="378" t="s">
        <v>541</v>
      </c>
      <c r="E416" s="408">
        <v>4</v>
      </c>
      <c r="F416" s="409">
        <v>3</v>
      </c>
      <c r="G416" s="410">
        <v>0</v>
      </c>
    </row>
    <row r="417" spans="1:7">
      <c r="A417" s="2"/>
      <c r="B417" s="2"/>
      <c r="C417" s="376" t="s">
        <v>347</v>
      </c>
      <c r="D417" s="378" t="s">
        <v>543</v>
      </c>
      <c r="E417" s="408">
        <v>4</v>
      </c>
      <c r="F417" s="409">
        <v>4</v>
      </c>
      <c r="G417" s="410">
        <v>0</v>
      </c>
    </row>
    <row r="418" spans="1:7">
      <c r="A418" s="2"/>
      <c r="B418" s="2"/>
      <c r="C418" s="376" t="s">
        <v>440</v>
      </c>
      <c r="D418" s="378"/>
      <c r="E418" s="408">
        <v>4</v>
      </c>
      <c r="F418" s="409">
        <v>2</v>
      </c>
      <c r="G418" s="410">
        <v>0</v>
      </c>
    </row>
    <row r="419" spans="1:7">
      <c r="A419" s="2"/>
      <c r="B419" s="2"/>
      <c r="C419" s="376" t="s">
        <v>350</v>
      </c>
      <c r="D419" s="378" t="s">
        <v>544</v>
      </c>
      <c r="E419" s="408">
        <v>4</v>
      </c>
      <c r="F419" s="409">
        <v>4</v>
      </c>
      <c r="G419" s="410">
        <v>0</v>
      </c>
    </row>
    <row r="420" spans="1:7">
      <c r="A420" s="2"/>
      <c r="B420" s="2"/>
      <c r="C420" s="376" t="s">
        <v>350</v>
      </c>
      <c r="D420" s="378" t="s">
        <v>192</v>
      </c>
      <c r="E420" s="408">
        <v>4</v>
      </c>
      <c r="F420" s="409">
        <v>0</v>
      </c>
      <c r="G420" s="410">
        <v>0</v>
      </c>
    </row>
    <row r="421" spans="1:7">
      <c r="A421" s="2"/>
      <c r="B421" s="2"/>
      <c r="C421" s="376" t="s">
        <v>240</v>
      </c>
      <c r="D421" s="378" t="s">
        <v>515</v>
      </c>
      <c r="E421" s="408">
        <v>4</v>
      </c>
      <c r="F421" s="409">
        <v>2</v>
      </c>
      <c r="G421" s="410">
        <v>0</v>
      </c>
    </row>
    <row r="422" spans="1:7">
      <c r="A422" s="2"/>
      <c r="B422" s="2"/>
      <c r="C422" s="376" t="s">
        <v>293</v>
      </c>
      <c r="D422" s="378" t="s">
        <v>546</v>
      </c>
      <c r="E422" s="408">
        <v>4</v>
      </c>
      <c r="F422" s="409">
        <v>5</v>
      </c>
      <c r="G422" s="410">
        <v>0</v>
      </c>
    </row>
    <row r="423" spans="1:7">
      <c r="A423" s="2"/>
      <c r="B423" s="2"/>
      <c r="C423" s="376" t="s">
        <v>293</v>
      </c>
      <c r="D423" s="378" t="s">
        <v>363</v>
      </c>
      <c r="E423" s="408">
        <v>4</v>
      </c>
      <c r="F423" s="409">
        <v>5</v>
      </c>
      <c r="G423" s="410">
        <v>0</v>
      </c>
    </row>
    <row r="424" spans="1:7">
      <c r="A424" s="2"/>
      <c r="B424" s="2"/>
      <c r="C424" s="376" t="s">
        <v>293</v>
      </c>
      <c r="D424" s="378" t="s">
        <v>465</v>
      </c>
      <c r="E424" s="408">
        <v>4</v>
      </c>
      <c r="F424" s="409">
        <v>5</v>
      </c>
      <c r="G424" s="410">
        <v>0</v>
      </c>
    </row>
    <row r="425" spans="1:7">
      <c r="A425" s="2"/>
      <c r="B425" s="2"/>
      <c r="C425" s="376" t="s">
        <v>384</v>
      </c>
      <c r="D425" s="378" t="s">
        <v>339</v>
      </c>
      <c r="E425" s="408">
        <v>4</v>
      </c>
      <c r="F425" s="409">
        <v>0</v>
      </c>
      <c r="G425" s="410">
        <v>0</v>
      </c>
    </row>
    <row r="426" spans="1:7">
      <c r="A426" s="2"/>
      <c r="B426" s="2"/>
      <c r="C426" s="376" t="s">
        <v>392</v>
      </c>
      <c r="D426" s="378" t="s">
        <v>382</v>
      </c>
      <c r="E426" s="408">
        <v>4</v>
      </c>
      <c r="F426" s="409">
        <v>3</v>
      </c>
      <c r="G426" s="410">
        <v>0</v>
      </c>
    </row>
    <row r="427" spans="1:7">
      <c r="A427" s="2"/>
      <c r="B427" s="18"/>
      <c r="C427" s="376" t="s">
        <v>392</v>
      </c>
      <c r="D427" s="378" t="s">
        <v>399</v>
      </c>
      <c r="E427" s="408">
        <v>4</v>
      </c>
      <c r="F427" s="409">
        <v>5</v>
      </c>
      <c r="G427" s="410">
        <v>0</v>
      </c>
    </row>
    <row r="428" spans="1:7">
      <c r="A428" s="2"/>
      <c r="B428" s="34"/>
      <c r="C428" s="376" t="s">
        <v>549</v>
      </c>
      <c r="D428" s="378"/>
      <c r="E428" s="408">
        <v>4</v>
      </c>
      <c r="F428" s="409">
        <v>1</v>
      </c>
      <c r="G428" s="410">
        <v>0</v>
      </c>
    </row>
    <row r="429" spans="1:7">
      <c r="A429" s="2"/>
      <c r="B429" s="18"/>
      <c r="C429" s="376" t="s">
        <v>349</v>
      </c>
      <c r="D429" s="378" t="s">
        <v>343</v>
      </c>
      <c r="E429" s="408">
        <v>4</v>
      </c>
      <c r="F429" s="409">
        <v>7</v>
      </c>
      <c r="G429" s="410">
        <v>0</v>
      </c>
    </row>
    <row r="430" spans="1:7">
      <c r="A430" s="2"/>
      <c r="B430" s="2"/>
      <c r="C430" s="376" t="s">
        <v>435</v>
      </c>
      <c r="D430" s="378" t="s">
        <v>550</v>
      </c>
      <c r="E430" s="408">
        <v>4</v>
      </c>
      <c r="F430" s="409">
        <v>7</v>
      </c>
      <c r="G430" s="410">
        <v>0</v>
      </c>
    </row>
    <row r="431" spans="1:7">
      <c r="A431" s="2"/>
      <c r="B431" s="2"/>
      <c r="C431" s="376" t="s">
        <v>430</v>
      </c>
      <c r="D431" s="378" t="s">
        <v>346</v>
      </c>
      <c r="E431" s="408">
        <v>4</v>
      </c>
      <c r="F431" s="409">
        <v>3</v>
      </c>
      <c r="G431" s="410">
        <v>0</v>
      </c>
    </row>
    <row r="432" spans="1:7">
      <c r="A432" s="2"/>
      <c r="B432" s="2"/>
      <c r="C432" s="376" t="s">
        <v>430</v>
      </c>
      <c r="D432" s="378" t="s">
        <v>539</v>
      </c>
      <c r="E432" s="408">
        <v>4</v>
      </c>
      <c r="F432" s="409">
        <v>1</v>
      </c>
      <c r="G432" s="410">
        <v>0</v>
      </c>
    </row>
    <row r="433" spans="1:7">
      <c r="A433" s="2"/>
      <c r="B433" s="2"/>
      <c r="C433" s="376" t="s">
        <v>344</v>
      </c>
      <c r="D433" s="378" t="s">
        <v>551</v>
      </c>
      <c r="E433" s="408">
        <v>4</v>
      </c>
      <c r="F433" s="409">
        <v>8</v>
      </c>
      <c r="G433" s="410">
        <v>0</v>
      </c>
    </row>
    <row r="434" spans="1:7">
      <c r="A434" s="2"/>
      <c r="B434" s="2"/>
      <c r="C434" s="376" t="s">
        <v>344</v>
      </c>
      <c r="D434" s="378" t="s">
        <v>552</v>
      </c>
      <c r="E434" s="408">
        <v>4</v>
      </c>
      <c r="F434" s="409">
        <v>0</v>
      </c>
      <c r="G434" s="410">
        <v>0</v>
      </c>
    </row>
    <row r="435" spans="1:7">
      <c r="A435" s="2"/>
      <c r="B435" s="2"/>
      <c r="C435" s="376" t="s">
        <v>344</v>
      </c>
      <c r="D435" s="378" t="s">
        <v>553</v>
      </c>
      <c r="E435" s="408">
        <v>4</v>
      </c>
      <c r="F435" s="409">
        <v>4</v>
      </c>
      <c r="G435" s="410">
        <v>0</v>
      </c>
    </row>
    <row r="436" spans="1:7">
      <c r="A436" s="2"/>
      <c r="B436" s="2"/>
      <c r="C436" s="376" t="s">
        <v>344</v>
      </c>
      <c r="D436" s="378" t="s">
        <v>478</v>
      </c>
      <c r="E436" s="408">
        <v>4</v>
      </c>
      <c r="F436" s="409">
        <v>4</v>
      </c>
      <c r="G436" s="410">
        <v>0</v>
      </c>
    </row>
    <row r="437" spans="1:7">
      <c r="A437" s="2"/>
      <c r="B437" s="2"/>
      <c r="C437" s="376" t="s">
        <v>344</v>
      </c>
      <c r="D437" s="378" t="s">
        <v>116</v>
      </c>
      <c r="E437" s="408">
        <v>4</v>
      </c>
      <c r="F437" s="409">
        <v>7</v>
      </c>
      <c r="G437" s="410">
        <v>0</v>
      </c>
    </row>
    <row r="438" spans="1:7">
      <c r="A438" s="2"/>
      <c r="B438" s="2"/>
      <c r="C438" s="376" t="s">
        <v>449</v>
      </c>
      <c r="D438" s="378" t="s">
        <v>415</v>
      </c>
      <c r="E438" s="408">
        <v>4</v>
      </c>
      <c r="F438" s="409">
        <v>4</v>
      </c>
      <c r="G438" s="410">
        <v>0</v>
      </c>
    </row>
    <row r="439" spans="1:7">
      <c r="A439" s="2"/>
      <c r="B439" s="2"/>
      <c r="C439" s="376" t="s">
        <v>357</v>
      </c>
      <c r="D439" s="378" t="s">
        <v>338</v>
      </c>
      <c r="E439" s="408">
        <v>4</v>
      </c>
      <c r="F439" s="409">
        <v>1</v>
      </c>
      <c r="G439" s="410">
        <v>0</v>
      </c>
    </row>
    <row r="440" spans="1:7">
      <c r="A440" s="2"/>
      <c r="B440" s="2"/>
      <c r="C440" s="376" t="s">
        <v>459</v>
      </c>
      <c r="D440" s="378"/>
      <c r="E440" s="408">
        <v>4</v>
      </c>
      <c r="F440" s="409">
        <v>6</v>
      </c>
      <c r="G440" s="410">
        <v>0</v>
      </c>
    </row>
    <row r="441" spans="1:7">
      <c r="A441" s="2"/>
      <c r="B441" s="2"/>
      <c r="C441" s="376" t="s">
        <v>459</v>
      </c>
      <c r="D441" s="378" t="s">
        <v>555</v>
      </c>
      <c r="E441" s="408">
        <v>4</v>
      </c>
      <c r="F441" s="409">
        <v>4</v>
      </c>
      <c r="G441" s="410">
        <v>0</v>
      </c>
    </row>
    <row r="442" spans="1:7">
      <c r="A442" s="2"/>
      <c r="B442" s="2"/>
      <c r="C442" s="376" t="s">
        <v>556</v>
      </c>
      <c r="D442" s="378"/>
      <c r="E442" s="408">
        <v>4</v>
      </c>
      <c r="F442" s="409">
        <v>2</v>
      </c>
      <c r="G442" s="410">
        <v>0</v>
      </c>
    </row>
    <row r="443" spans="1:7">
      <c r="A443" s="2"/>
      <c r="B443" s="2"/>
      <c r="C443" s="376" t="s">
        <v>515</v>
      </c>
      <c r="D443" s="378"/>
      <c r="E443" s="408">
        <v>4</v>
      </c>
      <c r="F443" s="409">
        <v>5</v>
      </c>
      <c r="G443" s="410">
        <v>0</v>
      </c>
    </row>
    <row r="444" spans="1:7">
      <c r="A444" s="2"/>
      <c r="B444" s="2"/>
      <c r="C444" s="376" t="s">
        <v>388</v>
      </c>
      <c r="D444" s="378"/>
      <c r="E444" s="408">
        <v>4</v>
      </c>
      <c r="F444" s="409">
        <v>4</v>
      </c>
      <c r="G444" s="410">
        <v>0</v>
      </c>
    </row>
    <row r="445" spans="1:7">
      <c r="A445" s="2"/>
      <c r="B445" s="2"/>
      <c r="C445" s="376" t="s">
        <v>352</v>
      </c>
      <c r="D445" s="378" t="s">
        <v>240</v>
      </c>
      <c r="E445" s="408">
        <v>4</v>
      </c>
      <c r="F445" s="409">
        <v>5</v>
      </c>
      <c r="G445" s="410">
        <v>0</v>
      </c>
    </row>
    <row r="446" spans="1:7">
      <c r="A446" s="2"/>
      <c r="B446" s="2"/>
      <c r="C446" s="376" t="s">
        <v>359</v>
      </c>
      <c r="D446" s="378" t="s">
        <v>443</v>
      </c>
      <c r="E446" s="408">
        <v>4</v>
      </c>
      <c r="F446" s="409">
        <v>2</v>
      </c>
      <c r="G446" s="410">
        <v>0</v>
      </c>
    </row>
    <row r="447" spans="1:7">
      <c r="A447" s="2"/>
      <c r="B447" s="2"/>
      <c r="C447" s="376" t="s">
        <v>359</v>
      </c>
      <c r="D447" s="378" t="s">
        <v>557</v>
      </c>
      <c r="E447" s="408">
        <v>4</v>
      </c>
      <c r="F447" s="409">
        <v>6</v>
      </c>
      <c r="G447" s="410">
        <v>0</v>
      </c>
    </row>
    <row r="448" spans="1:7">
      <c r="A448" s="2"/>
      <c r="B448" s="2"/>
      <c r="C448" s="376" t="s">
        <v>359</v>
      </c>
      <c r="D448" s="378" t="s">
        <v>558</v>
      </c>
      <c r="E448" s="408">
        <v>4</v>
      </c>
      <c r="F448" s="409">
        <v>7</v>
      </c>
      <c r="G448" s="410">
        <v>0</v>
      </c>
    </row>
    <row r="449" spans="1:7">
      <c r="A449" s="2"/>
      <c r="B449" s="2"/>
      <c r="C449" s="376" t="s">
        <v>470</v>
      </c>
      <c r="D449" s="378" t="s">
        <v>384</v>
      </c>
      <c r="E449" s="408">
        <v>4</v>
      </c>
      <c r="F449" s="409">
        <v>1</v>
      </c>
      <c r="G449" s="410">
        <v>0</v>
      </c>
    </row>
    <row r="450" spans="1:7">
      <c r="A450" s="2"/>
      <c r="B450" s="2"/>
      <c r="C450" s="376" t="s">
        <v>345</v>
      </c>
      <c r="D450" s="378" t="s">
        <v>425</v>
      </c>
      <c r="E450" s="408">
        <v>4</v>
      </c>
      <c r="F450" s="409">
        <v>3</v>
      </c>
      <c r="G450" s="410">
        <v>0</v>
      </c>
    </row>
    <row r="451" spans="1:7">
      <c r="A451" s="2"/>
      <c r="B451" s="2"/>
      <c r="C451" s="376" t="s">
        <v>345</v>
      </c>
      <c r="D451" s="378" t="s">
        <v>367</v>
      </c>
      <c r="E451" s="408">
        <v>4</v>
      </c>
      <c r="F451" s="409">
        <v>4</v>
      </c>
      <c r="G451" s="410">
        <v>0</v>
      </c>
    </row>
    <row r="452" spans="1:7">
      <c r="A452" s="2"/>
      <c r="B452" s="2"/>
      <c r="C452" s="376" t="s">
        <v>345</v>
      </c>
      <c r="D452" s="378" t="s">
        <v>463</v>
      </c>
      <c r="E452" s="408">
        <v>4</v>
      </c>
      <c r="F452" s="409">
        <v>5</v>
      </c>
      <c r="G452" s="410">
        <v>0</v>
      </c>
    </row>
    <row r="453" spans="1:7">
      <c r="A453" s="2"/>
      <c r="B453" s="2"/>
      <c r="C453" s="376" t="s">
        <v>560</v>
      </c>
      <c r="D453" s="378"/>
      <c r="E453" s="408">
        <v>4</v>
      </c>
      <c r="F453" s="409">
        <v>1</v>
      </c>
      <c r="G453" s="410">
        <v>0</v>
      </c>
    </row>
    <row r="454" spans="1:7">
      <c r="A454" s="2"/>
      <c r="B454" s="2"/>
      <c r="C454" s="376" t="s">
        <v>406</v>
      </c>
      <c r="D454" s="378" t="s">
        <v>450</v>
      </c>
      <c r="E454" s="408">
        <v>4</v>
      </c>
      <c r="F454" s="409">
        <v>3</v>
      </c>
      <c r="G454" s="410">
        <v>0</v>
      </c>
    </row>
    <row r="455" spans="1:7">
      <c r="A455" s="2"/>
      <c r="B455" s="2"/>
      <c r="C455" s="376" t="s">
        <v>406</v>
      </c>
      <c r="D455" s="378" t="s">
        <v>415</v>
      </c>
      <c r="E455" s="408">
        <v>4</v>
      </c>
      <c r="F455" s="409">
        <v>2</v>
      </c>
      <c r="G455" s="410">
        <v>0</v>
      </c>
    </row>
    <row r="456" spans="1:7">
      <c r="A456" s="2"/>
      <c r="B456" s="2"/>
      <c r="C456" s="376" t="s">
        <v>442</v>
      </c>
      <c r="D456" s="378" t="s">
        <v>340</v>
      </c>
      <c r="E456" s="408">
        <v>4</v>
      </c>
      <c r="F456" s="409">
        <v>1</v>
      </c>
      <c r="G456" s="410">
        <v>0</v>
      </c>
    </row>
    <row r="457" spans="1:7">
      <c r="A457" s="2"/>
      <c r="B457" s="2"/>
      <c r="C457" s="376" t="s">
        <v>442</v>
      </c>
      <c r="D457" s="378" t="s">
        <v>240</v>
      </c>
      <c r="E457" s="408">
        <v>4</v>
      </c>
      <c r="F457" s="409">
        <v>2</v>
      </c>
      <c r="G457" s="410">
        <v>1</v>
      </c>
    </row>
    <row r="458" spans="1:7">
      <c r="A458" s="2"/>
      <c r="B458" s="2"/>
      <c r="C458" s="376" t="s">
        <v>346</v>
      </c>
      <c r="D458" s="378" t="s">
        <v>341</v>
      </c>
      <c r="E458" s="408">
        <v>4</v>
      </c>
      <c r="F458" s="409">
        <v>4</v>
      </c>
      <c r="G458" s="410">
        <v>0</v>
      </c>
    </row>
    <row r="459" spans="1:7">
      <c r="A459" s="2"/>
      <c r="B459" s="2"/>
      <c r="C459" s="376" t="s">
        <v>340</v>
      </c>
      <c r="D459" s="378" t="s">
        <v>373</v>
      </c>
      <c r="E459" s="408">
        <v>4</v>
      </c>
      <c r="F459" s="409">
        <v>7</v>
      </c>
      <c r="G459" s="410">
        <v>0</v>
      </c>
    </row>
    <row r="460" spans="1:7">
      <c r="A460" s="2"/>
      <c r="B460" s="2"/>
      <c r="C460" s="376" t="s">
        <v>340</v>
      </c>
      <c r="D460" s="378" t="s">
        <v>448</v>
      </c>
      <c r="E460" s="408">
        <v>4</v>
      </c>
      <c r="F460" s="409">
        <v>5</v>
      </c>
      <c r="G460" s="410">
        <v>0</v>
      </c>
    </row>
    <row r="461" spans="1:7">
      <c r="A461" s="2"/>
      <c r="B461" s="2"/>
      <c r="C461" s="376" t="s">
        <v>340</v>
      </c>
      <c r="D461" s="378" t="s">
        <v>354</v>
      </c>
      <c r="E461" s="408">
        <v>4</v>
      </c>
      <c r="F461" s="409">
        <v>4</v>
      </c>
      <c r="G461" s="410">
        <v>0</v>
      </c>
    </row>
    <row r="462" spans="1:7">
      <c r="A462" s="2"/>
      <c r="B462" s="2"/>
      <c r="C462" s="376" t="s">
        <v>340</v>
      </c>
      <c r="D462" s="378" t="s">
        <v>569</v>
      </c>
      <c r="E462" s="408">
        <v>4</v>
      </c>
      <c r="F462" s="409">
        <v>3</v>
      </c>
      <c r="G462" s="410">
        <v>0</v>
      </c>
    </row>
    <row r="463" spans="1:7">
      <c r="A463" s="2"/>
      <c r="B463" s="2"/>
      <c r="C463" s="376" t="s">
        <v>192</v>
      </c>
      <c r="D463" s="378" t="s">
        <v>570</v>
      </c>
      <c r="E463" s="408">
        <v>4</v>
      </c>
      <c r="F463" s="409">
        <v>4</v>
      </c>
      <c r="G463" s="410">
        <v>0</v>
      </c>
    </row>
    <row r="464" spans="1:7">
      <c r="A464" s="2"/>
      <c r="B464" s="2"/>
      <c r="C464" s="376" t="s">
        <v>192</v>
      </c>
      <c r="D464" s="378" t="s">
        <v>572</v>
      </c>
      <c r="E464" s="408">
        <v>4</v>
      </c>
      <c r="F464" s="409">
        <v>5</v>
      </c>
      <c r="G464" s="410">
        <v>0</v>
      </c>
    </row>
    <row r="465" spans="1:7">
      <c r="A465" s="2"/>
      <c r="B465" s="2"/>
      <c r="C465" s="376" t="s">
        <v>573</v>
      </c>
      <c r="D465" s="378"/>
      <c r="E465" s="408">
        <v>4</v>
      </c>
      <c r="F465" s="409">
        <v>6</v>
      </c>
      <c r="G465" s="410">
        <v>0</v>
      </c>
    </row>
    <row r="466" spans="1:7">
      <c r="A466" s="2"/>
      <c r="B466" s="2"/>
      <c r="C466" s="376" t="s">
        <v>363</v>
      </c>
      <c r="D466" s="378" t="s">
        <v>434</v>
      </c>
      <c r="E466" s="408">
        <v>4</v>
      </c>
      <c r="F466" s="409">
        <v>5</v>
      </c>
      <c r="G466" s="410">
        <v>0</v>
      </c>
    </row>
    <row r="467" spans="1:7">
      <c r="A467" s="2"/>
      <c r="B467" s="2"/>
      <c r="C467" s="376" t="s">
        <v>363</v>
      </c>
      <c r="D467" s="378" t="s">
        <v>574</v>
      </c>
      <c r="E467" s="408">
        <v>4</v>
      </c>
      <c r="F467" s="409">
        <v>3</v>
      </c>
      <c r="G467" s="410">
        <v>1</v>
      </c>
    </row>
    <row r="468" spans="1:7">
      <c r="A468" s="2"/>
      <c r="B468" s="2"/>
      <c r="C468" s="376" t="s">
        <v>367</v>
      </c>
      <c r="D468" s="378" t="s">
        <v>343</v>
      </c>
      <c r="E468" s="408">
        <v>4</v>
      </c>
      <c r="F468" s="409">
        <v>2</v>
      </c>
      <c r="G468" s="410">
        <v>0</v>
      </c>
    </row>
    <row r="469" spans="1:7">
      <c r="A469" s="2"/>
      <c r="B469" s="18"/>
      <c r="C469" s="376" t="s">
        <v>367</v>
      </c>
      <c r="D469" s="378" t="s">
        <v>240</v>
      </c>
      <c r="E469" s="408">
        <v>4</v>
      </c>
      <c r="F469" s="409">
        <v>3</v>
      </c>
      <c r="G469" s="410">
        <v>0</v>
      </c>
    </row>
    <row r="470" spans="1:7">
      <c r="A470" s="2"/>
      <c r="B470" s="34"/>
      <c r="C470" s="376" t="s">
        <v>367</v>
      </c>
      <c r="D470" s="378" t="s">
        <v>550</v>
      </c>
      <c r="E470" s="408">
        <v>4</v>
      </c>
      <c r="F470" s="409">
        <v>3</v>
      </c>
      <c r="G470" s="410">
        <v>0</v>
      </c>
    </row>
    <row r="471" spans="1:7">
      <c r="A471" s="2"/>
      <c r="B471" s="18"/>
      <c r="C471" s="376" t="s">
        <v>367</v>
      </c>
      <c r="D471" s="378" t="s">
        <v>470</v>
      </c>
      <c r="E471" s="408">
        <v>4</v>
      </c>
      <c r="F471" s="409">
        <v>2</v>
      </c>
      <c r="G471" s="410">
        <v>0</v>
      </c>
    </row>
    <row r="472" spans="1:7">
      <c r="A472" s="2"/>
      <c r="B472" s="2"/>
      <c r="C472" s="376" t="s">
        <v>368</v>
      </c>
      <c r="D472" s="378" t="s">
        <v>576</v>
      </c>
      <c r="E472" s="408">
        <v>4</v>
      </c>
      <c r="F472" s="409">
        <v>4</v>
      </c>
      <c r="G472" s="410">
        <v>0</v>
      </c>
    </row>
    <row r="473" spans="1:7">
      <c r="A473" s="2"/>
      <c r="B473" s="2"/>
      <c r="C473" s="376" t="s">
        <v>366</v>
      </c>
      <c r="D473" s="378" t="s">
        <v>358</v>
      </c>
      <c r="E473" s="408">
        <v>4</v>
      </c>
      <c r="F473" s="409">
        <v>6</v>
      </c>
      <c r="G473" s="410">
        <v>0</v>
      </c>
    </row>
    <row r="474" spans="1:7">
      <c r="A474" s="2"/>
      <c r="B474" s="2"/>
      <c r="C474" s="376" t="s">
        <v>577</v>
      </c>
      <c r="D474" s="378"/>
      <c r="E474" s="408">
        <v>3</v>
      </c>
      <c r="F474" s="409">
        <v>2</v>
      </c>
      <c r="G474" s="410">
        <v>1</v>
      </c>
    </row>
    <row r="475" spans="1:7">
      <c r="A475" s="2"/>
      <c r="B475" s="2"/>
      <c r="C475" s="376" t="s">
        <v>533</v>
      </c>
      <c r="D475" s="378"/>
      <c r="E475" s="408">
        <v>3</v>
      </c>
      <c r="F475" s="409">
        <v>4</v>
      </c>
      <c r="G475" s="410">
        <v>0</v>
      </c>
    </row>
    <row r="476" spans="1:7">
      <c r="A476" s="2"/>
      <c r="B476" s="2"/>
      <c r="C476" s="376" t="s">
        <v>348</v>
      </c>
      <c r="D476" s="378" t="s">
        <v>463</v>
      </c>
      <c r="E476" s="408">
        <v>3</v>
      </c>
      <c r="F476" s="409">
        <v>2</v>
      </c>
      <c r="G476" s="410">
        <v>0</v>
      </c>
    </row>
    <row r="477" spans="1:7">
      <c r="A477" s="2"/>
      <c r="B477" s="2"/>
      <c r="C477" s="376" t="s">
        <v>348</v>
      </c>
      <c r="D477" s="378" t="s">
        <v>515</v>
      </c>
      <c r="E477" s="408">
        <v>3</v>
      </c>
      <c r="F477" s="409">
        <v>2</v>
      </c>
      <c r="G477" s="410">
        <v>0</v>
      </c>
    </row>
    <row r="478" spans="1:7">
      <c r="A478" s="2"/>
      <c r="B478" s="2"/>
      <c r="C478" s="376" t="s">
        <v>348</v>
      </c>
      <c r="D478" s="378" t="s">
        <v>401</v>
      </c>
      <c r="E478" s="408">
        <v>3</v>
      </c>
      <c r="F478" s="409">
        <v>3</v>
      </c>
      <c r="G478" s="410">
        <v>0</v>
      </c>
    </row>
    <row r="479" spans="1:7">
      <c r="A479" s="2"/>
      <c r="B479" s="2"/>
      <c r="C479" s="376" t="s">
        <v>348</v>
      </c>
      <c r="D479" s="378" t="s">
        <v>466</v>
      </c>
      <c r="E479" s="408">
        <v>3</v>
      </c>
      <c r="F479" s="409">
        <v>2</v>
      </c>
      <c r="G479" s="410">
        <v>0</v>
      </c>
    </row>
    <row r="480" spans="1:7">
      <c r="A480" s="2"/>
      <c r="B480" s="2"/>
      <c r="C480" s="376" t="s">
        <v>348</v>
      </c>
      <c r="D480" s="378" t="s">
        <v>580</v>
      </c>
      <c r="E480" s="408">
        <v>3</v>
      </c>
      <c r="F480" s="409">
        <v>4</v>
      </c>
      <c r="G480" s="410">
        <v>0</v>
      </c>
    </row>
    <row r="481" spans="1:7">
      <c r="A481" s="2"/>
      <c r="B481" s="2"/>
      <c r="C481" s="376" t="s">
        <v>348</v>
      </c>
      <c r="D481" s="378" t="s">
        <v>581</v>
      </c>
      <c r="E481" s="408">
        <v>3</v>
      </c>
      <c r="F481" s="409">
        <v>1</v>
      </c>
      <c r="G481" s="410">
        <v>0</v>
      </c>
    </row>
    <row r="482" spans="1:7">
      <c r="A482" s="2"/>
      <c r="B482" s="2"/>
      <c r="C482" s="376" t="s">
        <v>348</v>
      </c>
      <c r="D482" s="378" t="s">
        <v>426</v>
      </c>
      <c r="E482" s="408">
        <v>3</v>
      </c>
      <c r="F482" s="409">
        <v>3</v>
      </c>
      <c r="G482" s="410">
        <v>0</v>
      </c>
    </row>
    <row r="483" spans="1:7">
      <c r="A483" s="2"/>
      <c r="B483" s="2"/>
      <c r="C483" s="376" t="s">
        <v>348</v>
      </c>
      <c r="D483" s="378" t="s">
        <v>582</v>
      </c>
      <c r="E483" s="408">
        <v>3</v>
      </c>
      <c r="F483" s="409">
        <v>4</v>
      </c>
      <c r="G483" s="410">
        <v>0</v>
      </c>
    </row>
    <row r="484" spans="1:7">
      <c r="A484" s="2"/>
      <c r="B484" s="2"/>
      <c r="C484" s="376" t="s">
        <v>348</v>
      </c>
      <c r="D484" s="378" t="s">
        <v>425</v>
      </c>
      <c r="E484" s="408">
        <v>3</v>
      </c>
      <c r="F484" s="409">
        <v>4</v>
      </c>
      <c r="G484" s="410">
        <v>0</v>
      </c>
    </row>
    <row r="485" spans="1:7">
      <c r="A485" s="2"/>
      <c r="B485" s="2"/>
      <c r="C485" s="376" t="s">
        <v>348</v>
      </c>
      <c r="D485" s="378" t="s">
        <v>399</v>
      </c>
      <c r="E485" s="408">
        <v>3</v>
      </c>
      <c r="F485" s="409">
        <v>1</v>
      </c>
      <c r="G485" s="410">
        <v>0</v>
      </c>
    </row>
    <row r="486" spans="1:7">
      <c r="A486" s="2"/>
      <c r="B486" s="2"/>
      <c r="C486" s="376" t="s">
        <v>348</v>
      </c>
      <c r="D486" s="378" t="s">
        <v>192</v>
      </c>
      <c r="E486" s="408">
        <v>3</v>
      </c>
      <c r="F486" s="409">
        <v>3</v>
      </c>
      <c r="G486" s="410">
        <v>0</v>
      </c>
    </row>
    <row r="487" spans="1:7">
      <c r="A487" s="2"/>
      <c r="B487" s="2"/>
      <c r="C487" s="376" t="s">
        <v>424</v>
      </c>
      <c r="D487" s="378" t="s">
        <v>367</v>
      </c>
      <c r="E487" s="408">
        <v>3</v>
      </c>
      <c r="F487" s="409">
        <v>0</v>
      </c>
      <c r="G487" s="410">
        <v>0</v>
      </c>
    </row>
    <row r="488" spans="1:7">
      <c r="A488" s="2"/>
      <c r="B488" s="2"/>
      <c r="C488" s="376" t="s">
        <v>424</v>
      </c>
      <c r="D488" s="378" t="s">
        <v>317</v>
      </c>
      <c r="E488" s="408">
        <v>3</v>
      </c>
      <c r="F488" s="409">
        <v>0</v>
      </c>
      <c r="G488" s="410">
        <v>0</v>
      </c>
    </row>
    <row r="489" spans="1:7">
      <c r="A489" s="2"/>
      <c r="B489" s="2"/>
      <c r="C489" s="376" t="s">
        <v>432</v>
      </c>
      <c r="D489" s="378" t="s">
        <v>317</v>
      </c>
      <c r="E489" s="408">
        <v>3</v>
      </c>
      <c r="F489" s="409">
        <v>0</v>
      </c>
      <c r="G489" s="410">
        <v>0</v>
      </c>
    </row>
    <row r="490" spans="1:7">
      <c r="A490" s="2"/>
      <c r="B490" s="2"/>
      <c r="C490" s="376" t="s">
        <v>343</v>
      </c>
      <c r="D490" s="378" t="s">
        <v>584</v>
      </c>
      <c r="E490" s="408">
        <v>3</v>
      </c>
      <c r="F490" s="409">
        <v>5</v>
      </c>
      <c r="G490" s="410">
        <v>0</v>
      </c>
    </row>
    <row r="491" spans="1:7">
      <c r="A491" s="2"/>
      <c r="B491" s="2"/>
      <c r="C491" s="376" t="s">
        <v>343</v>
      </c>
      <c r="D491" s="378" t="s">
        <v>116</v>
      </c>
      <c r="E491" s="408">
        <v>3</v>
      </c>
      <c r="F491" s="409">
        <v>9</v>
      </c>
      <c r="G491" s="410">
        <v>0</v>
      </c>
    </row>
    <row r="492" spans="1:7">
      <c r="A492" s="2"/>
      <c r="B492" s="2"/>
      <c r="C492" s="376" t="s">
        <v>343</v>
      </c>
      <c r="D492" s="378" t="s">
        <v>354</v>
      </c>
      <c r="E492" s="408">
        <v>3</v>
      </c>
      <c r="F492" s="409">
        <v>2</v>
      </c>
      <c r="G492" s="410">
        <v>0</v>
      </c>
    </row>
    <row r="493" spans="1:7">
      <c r="A493" s="2"/>
      <c r="B493" s="2"/>
      <c r="C493" s="376" t="s">
        <v>343</v>
      </c>
      <c r="D493" s="378" t="s">
        <v>585</v>
      </c>
      <c r="E493" s="408">
        <v>3</v>
      </c>
      <c r="F493" s="409">
        <v>2</v>
      </c>
      <c r="G493" s="410">
        <v>0</v>
      </c>
    </row>
    <row r="494" spans="1:7">
      <c r="A494" s="2"/>
      <c r="B494" s="2"/>
      <c r="C494" s="376" t="s">
        <v>343</v>
      </c>
      <c r="D494" s="378" t="s">
        <v>582</v>
      </c>
      <c r="E494" s="408">
        <v>3</v>
      </c>
      <c r="F494" s="409">
        <v>5</v>
      </c>
      <c r="G494" s="410">
        <v>0</v>
      </c>
    </row>
    <row r="495" spans="1:7">
      <c r="A495" s="2"/>
      <c r="B495" s="2"/>
      <c r="C495" s="376" t="s">
        <v>343</v>
      </c>
      <c r="D495" s="378" t="s">
        <v>532</v>
      </c>
      <c r="E495" s="408">
        <v>3</v>
      </c>
      <c r="F495" s="409">
        <v>3</v>
      </c>
      <c r="G495" s="410">
        <v>0</v>
      </c>
    </row>
    <row r="496" spans="1:7">
      <c r="A496" s="2"/>
      <c r="B496" s="2"/>
      <c r="C496" s="376" t="s">
        <v>343</v>
      </c>
      <c r="D496" s="378" t="s">
        <v>383</v>
      </c>
      <c r="E496" s="408">
        <v>3</v>
      </c>
      <c r="F496" s="409">
        <v>3</v>
      </c>
      <c r="G496" s="410">
        <v>0</v>
      </c>
    </row>
    <row r="497" spans="1:7">
      <c r="A497" s="2"/>
      <c r="B497" s="2"/>
      <c r="C497" s="376" t="s">
        <v>343</v>
      </c>
      <c r="D497" s="378" t="s">
        <v>192</v>
      </c>
      <c r="E497" s="408">
        <v>3</v>
      </c>
      <c r="F497" s="409">
        <v>3</v>
      </c>
      <c r="G497" s="410">
        <v>0</v>
      </c>
    </row>
    <row r="498" spans="1:7">
      <c r="A498" s="2"/>
      <c r="B498" s="2"/>
      <c r="C498" s="376" t="s">
        <v>370</v>
      </c>
      <c r="D498" s="378" t="s">
        <v>353</v>
      </c>
      <c r="E498" s="408">
        <v>3</v>
      </c>
      <c r="F498" s="409">
        <v>2</v>
      </c>
      <c r="G498" s="410">
        <v>0</v>
      </c>
    </row>
    <row r="499" spans="1:7">
      <c r="A499" s="2"/>
      <c r="B499" s="2"/>
      <c r="C499" s="376" t="s">
        <v>372</v>
      </c>
      <c r="D499" s="378" t="s">
        <v>352</v>
      </c>
      <c r="E499" s="408">
        <v>3</v>
      </c>
      <c r="F499" s="409">
        <v>1</v>
      </c>
      <c r="G499" s="410">
        <v>0</v>
      </c>
    </row>
    <row r="500" spans="1:7">
      <c r="A500" s="2"/>
      <c r="B500" s="2"/>
      <c r="C500" s="376" t="s">
        <v>342</v>
      </c>
      <c r="D500" s="378" t="s">
        <v>431</v>
      </c>
      <c r="E500" s="408">
        <v>3</v>
      </c>
      <c r="F500" s="409">
        <v>4</v>
      </c>
      <c r="G500" s="410">
        <v>0</v>
      </c>
    </row>
    <row r="501" spans="1:7">
      <c r="A501" s="2"/>
      <c r="B501" s="2"/>
      <c r="C501" s="376" t="s">
        <v>342</v>
      </c>
      <c r="D501" s="378" t="s">
        <v>381</v>
      </c>
      <c r="E501" s="408">
        <v>3</v>
      </c>
      <c r="F501" s="409">
        <v>2</v>
      </c>
      <c r="G501" s="410">
        <v>0</v>
      </c>
    </row>
    <row r="502" spans="1:7">
      <c r="A502" s="2"/>
      <c r="B502" s="2"/>
      <c r="C502" s="376" t="s">
        <v>342</v>
      </c>
      <c r="D502" s="378" t="s">
        <v>587</v>
      </c>
      <c r="E502" s="408">
        <v>3</v>
      </c>
      <c r="F502" s="409">
        <v>3</v>
      </c>
      <c r="G502" s="410">
        <v>0</v>
      </c>
    </row>
    <row r="503" spans="1:7">
      <c r="A503" s="2"/>
      <c r="B503" s="2"/>
      <c r="C503" s="376" t="s">
        <v>342</v>
      </c>
      <c r="D503" s="378" t="s">
        <v>423</v>
      </c>
      <c r="E503" s="408">
        <v>3</v>
      </c>
      <c r="F503" s="409">
        <v>5</v>
      </c>
      <c r="G503" s="410">
        <v>0</v>
      </c>
    </row>
    <row r="504" spans="1:7">
      <c r="A504" s="2"/>
      <c r="B504" s="2"/>
      <c r="C504" s="376" t="s">
        <v>342</v>
      </c>
      <c r="D504" s="378" t="s">
        <v>433</v>
      </c>
      <c r="E504" s="408">
        <v>3</v>
      </c>
      <c r="F504" s="409">
        <v>3</v>
      </c>
      <c r="G504" s="410">
        <v>0</v>
      </c>
    </row>
    <row r="505" spans="1:7">
      <c r="A505" s="2"/>
      <c r="B505" s="2"/>
      <c r="C505" s="376" t="s">
        <v>383</v>
      </c>
      <c r="D505" s="378" t="s">
        <v>588</v>
      </c>
      <c r="E505" s="408">
        <v>3</v>
      </c>
      <c r="F505" s="409">
        <v>2</v>
      </c>
      <c r="G505" s="410">
        <v>0</v>
      </c>
    </row>
    <row r="506" spans="1:7">
      <c r="A506" s="2"/>
      <c r="B506" s="2"/>
      <c r="C506" s="376" t="s">
        <v>387</v>
      </c>
      <c r="D506" s="378" t="s">
        <v>589</v>
      </c>
      <c r="E506" s="408">
        <v>3</v>
      </c>
      <c r="F506" s="409">
        <v>3</v>
      </c>
      <c r="G506" s="410">
        <v>0</v>
      </c>
    </row>
    <row r="507" spans="1:7">
      <c r="A507" s="2"/>
      <c r="B507" s="2"/>
      <c r="C507" s="376" t="s">
        <v>464</v>
      </c>
      <c r="D507" s="378" t="s">
        <v>364</v>
      </c>
      <c r="E507" s="408">
        <v>3</v>
      </c>
      <c r="F507" s="409">
        <v>1</v>
      </c>
      <c r="G507" s="410">
        <v>0</v>
      </c>
    </row>
    <row r="508" spans="1:7">
      <c r="A508" s="2"/>
      <c r="B508" s="2"/>
      <c r="C508" s="376" t="s">
        <v>521</v>
      </c>
      <c r="D508" s="378"/>
      <c r="E508" s="408">
        <v>3</v>
      </c>
      <c r="F508" s="409">
        <v>5</v>
      </c>
      <c r="G508" s="410">
        <v>0</v>
      </c>
    </row>
    <row r="509" spans="1:7">
      <c r="A509" s="2"/>
      <c r="B509" s="2"/>
      <c r="C509" s="376" t="s">
        <v>378</v>
      </c>
      <c r="D509" s="378" t="s">
        <v>444</v>
      </c>
      <c r="E509" s="408">
        <v>3</v>
      </c>
      <c r="F509" s="409">
        <v>3</v>
      </c>
      <c r="G509" s="410">
        <v>0</v>
      </c>
    </row>
    <row r="510" spans="1:7">
      <c r="A510" s="2"/>
      <c r="B510" s="2"/>
      <c r="C510" s="376" t="s">
        <v>378</v>
      </c>
      <c r="D510" s="378" t="s">
        <v>431</v>
      </c>
      <c r="E510" s="408">
        <v>3</v>
      </c>
      <c r="F510" s="409">
        <v>3</v>
      </c>
      <c r="G510" s="410">
        <v>0</v>
      </c>
    </row>
    <row r="511" spans="1:7">
      <c r="A511" s="2"/>
      <c r="B511" s="2"/>
      <c r="C511" s="376" t="s">
        <v>496</v>
      </c>
      <c r="D511" s="378" t="s">
        <v>525</v>
      </c>
      <c r="E511" s="408">
        <v>3</v>
      </c>
      <c r="F511" s="409">
        <v>1</v>
      </c>
      <c r="G511" s="410">
        <v>0</v>
      </c>
    </row>
    <row r="512" spans="1:7">
      <c r="A512" s="2"/>
      <c r="B512" s="2"/>
      <c r="C512" s="376" t="s">
        <v>591</v>
      </c>
      <c r="D512" s="378"/>
      <c r="E512" s="408">
        <v>3</v>
      </c>
      <c r="F512" s="409">
        <v>1</v>
      </c>
      <c r="G512" s="410">
        <v>0</v>
      </c>
    </row>
    <row r="513" spans="1:7">
      <c r="A513" s="2"/>
      <c r="B513" s="2"/>
      <c r="C513" s="376" t="s">
        <v>358</v>
      </c>
      <c r="D513" s="378" t="s">
        <v>444</v>
      </c>
      <c r="E513" s="408">
        <v>3</v>
      </c>
      <c r="F513" s="409">
        <v>0</v>
      </c>
      <c r="G513" s="410">
        <v>0</v>
      </c>
    </row>
    <row r="514" spans="1:7">
      <c r="A514" s="2"/>
      <c r="B514" s="18"/>
      <c r="C514" s="376" t="s">
        <v>358</v>
      </c>
      <c r="D514" s="378" t="s">
        <v>373</v>
      </c>
      <c r="E514" s="408">
        <v>3</v>
      </c>
      <c r="F514" s="409">
        <v>3</v>
      </c>
      <c r="G514" s="410">
        <v>0</v>
      </c>
    </row>
    <row r="515" spans="1:7">
      <c r="A515" s="2"/>
      <c r="B515" s="34"/>
      <c r="C515" s="376" t="s">
        <v>358</v>
      </c>
      <c r="D515" s="378" t="s">
        <v>479</v>
      </c>
      <c r="E515" s="408">
        <v>3</v>
      </c>
      <c r="F515" s="409">
        <v>4</v>
      </c>
      <c r="G515" s="410">
        <v>0</v>
      </c>
    </row>
    <row r="516" spans="1:7">
      <c r="A516" s="2"/>
      <c r="B516" s="18"/>
      <c r="C516" s="376" t="s">
        <v>594</v>
      </c>
      <c r="D516" s="378"/>
      <c r="E516" s="408">
        <v>3</v>
      </c>
      <c r="F516" s="409">
        <v>0</v>
      </c>
      <c r="G516" s="410">
        <v>0</v>
      </c>
    </row>
    <row r="517" spans="1:7">
      <c r="A517" s="2"/>
      <c r="B517" s="2"/>
      <c r="C517" s="376" t="s">
        <v>447</v>
      </c>
      <c r="D517" s="378"/>
      <c r="E517" s="408">
        <v>3</v>
      </c>
      <c r="F517" s="409">
        <v>3</v>
      </c>
      <c r="G517" s="410">
        <v>0</v>
      </c>
    </row>
    <row r="518" spans="1:7">
      <c r="A518" s="2"/>
      <c r="B518" s="18" t="s">
        <v>0</v>
      </c>
      <c r="C518" s="376" t="s">
        <v>483</v>
      </c>
      <c r="D518" s="378"/>
      <c r="E518" s="408">
        <v>3</v>
      </c>
      <c r="F518" s="409">
        <v>4</v>
      </c>
      <c r="G518" s="410">
        <v>0</v>
      </c>
    </row>
    <row r="519" spans="1:7">
      <c r="A519" s="2"/>
      <c r="B519" s="34" t="s">
        <v>7</v>
      </c>
      <c r="C519" s="376" t="s">
        <v>376</v>
      </c>
      <c r="D519" s="378" t="s">
        <v>450</v>
      </c>
      <c r="E519" s="408">
        <v>3</v>
      </c>
      <c r="F519" s="409">
        <v>2</v>
      </c>
      <c r="G519" s="410">
        <v>0</v>
      </c>
    </row>
    <row r="520" spans="1:7">
      <c r="A520" s="2"/>
      <c r="B520" s="34" t="s">
        <v>8</v>
      </c>
      <c r="C520" s="376" t="s">
        <v>376</v>
      </c>
      <c r="D520" s="378" t="s">
        <v>340</v>
      </c>
      <c r="E520" s="412">
        <v>3</v>
      </c>
      <c r="F520" s="414">
        <v>5</v>
      </c>
      <c r="G520" s="415">
        <v>0</v>
      </c>
    </row>
    <row r="521" spans="1:7">
      <c r="A521" s="2"/>
      <c r="B521" s="2"/>
      <c r="C521" s="376" t="s">
        <v>386</v>
      </c>
      <c r="D521" s="378" t="s">
        <v>348</v>
      </c>
      <c r="E521" s="412">
        <v>3</v>
      </c>
      <c r="F521" s="414">
        <v>6</v>
      </c>
      <c r="G521" s="415">
        <v>0</v>
      </c>
    </row>
    <row r="522" spans="1:7">
      <c r="A522" s="2"/>
      <c r="B522" s="2"/>
      <c r="C522" s="376" t="s">
        <v>589</v>
      </c>
      <c r="D522" s="378"/>
      <c r="E522" s="412">
        <v>3</v>
      </c>
      <c r="F522" s="414">
        <v>3</v>
      </c>
      <c r="G522" s="415">
        <v>0</v>
      </c>
    </row>
    <row r="523" spans="1:7">
      <c r="A523" s="2"/>
      <c r="B523" s="2"/>
      <c r="C523" s="376" t="s">
        <v>338</v>
      </c>
      <c r="D523" s="378" t="s">
        <v>591</v>
      </c>
      <c r="E523" s="412">
        <v>3</v>
      </c>
      <c r="F523" s="414">
        <v>1</v>
      </c>
      <c r="G523" s="415">
        <v>0</v>
      </c>
    </row>
    <row r="524" spans="1:7">
      <c r="A524" s="2"/>
      <c r="B524" s="2"/>
      <c r="C524" s="376" t="s">
        <v>338</v>
      </c>
      <c r="D524" s="378" t="s">
        <v>423</v>
      </c>
      <c r="E524" s="412">
        <v>3</v>
      </c>
      <c r="F524" s="414">
        <v>0</v>
      </c>
      <c r="G524" s="415">
        <v>0</v>
      </c>
    </row>
    <row r="525" spans="1:7">
      <c r="A525" s="2"/>
      <c r="B525" s="2"/>
      <c r="C525" s="376" t="s">
        <v>338</v>
      </c>
      <c r="D525" s="378" t="s">
        <v>595</v>
      </c>
      <c r="E525" s="412">
        <v>3</v>
      </c>
      <c r="F525" s="414">
        <v>2</v>
      </c>
      <c r="G525" s="415">
        <v>0</v>
      </c>
    </row>
    <row r="526" spans="1:7">
      <c r="A526" s="2"/>
      <c r="B526" s="2"/>
      <c r="C526" s="376" t="s">
        <v>338</v>
      </c>
      <c r="D526" s="378" t="s">
        <v>596</v>
      </c>
      <c r="E526" s="412">
        <v>3</v>
      </c>
      <c r="F526" s="414">
        <v>3</v>
      </c>
      <c r="G526" s="415">
        <v>0</v>
      </c>
    </row>
    <row r="527" spans="1:7">
      <c r="A527" s="2"/>
      <c r="B527" s="2"/>
      <c r="C527" s="376" t="s">
        <v>338</v>
      </c>
      <c r="D527" s="378" t="s">
        <v>597</v>
      </c>
      <c r="E527" s="412">
        <v>3</v>
      </c>
      <c r="F527" s="414">
        <v>3</v>
      </c>
      <c r="G527" s="415">
        <v>0</v>
      </c>
    </row>
    <row r="528" spans="1:7">
      <c r="A528" s="2"/>
      <c r="B528" s="2"/>
      <c r="C528" s="376" t="s">
        <v>317</v>
      </c>
      <c r="D528" s="378" t="s">
        <v>599</v>
      </c>
      <c r="E528" s="412">
        <v>3</v>
      </c>
      <c r="F528" s="414">
        <v>3</v>
      </c>
      <c r="G528" s="415">
        <v>0</v>
      </c>
    </row>
    <row r="529" spans="1:7">
      <c r="A529" s="2"/>
      <c r="B529" s="2"/>
      <c r="C529" s="376" t="s">
        <v>317</v>
      </c>
      <c r="D529" s="378" t="s">
        <v>600</v>
      </c>
      <c r="E529" s="412">
        <v>3</v>
      </c>
      <c r="F529" s="414">
        <v>0</v>
      </c>
      <c r="G529" s="415">
        <v>0</v>
      </c>
    </row>
    <row r="530" spans="1:7">
      <c r="A530" s="2"/>
      <c r="B530" s="2"/>
      <c r="C530" s="376" t="s">
        <v>317</v>
      </c>
      <c r="D530" s="378" t="s">
        <v>601</v>
      </c>
      <c r="E530" s="412">
        <v>3</v>
      </c>
      <c r="F530" s="414">
        <v>6</v>
      </c>
      <c r="G530" s="415">
        <v>0</v>
      </c>
    </row>
    <row r="531" spans="1:7">
      <c r="A531" s="2"/>
      <c r="B531" s="2"/>
      <c r="C531" s="376" t="s">
        <v>317</v>
      </c>
      <c r="D531" s="378" t="s">
        <v>602</v>
      </c>
      <c r="E531" s="412">
        <v>3</v>
      </c>
      <c r="F531" s="414">
        <v>1</v>
      </c>
      <c r="G531" s="415">
        <v>0</v>
      </c>
    </row>
    <row r="532" spans="1:7">
      <c r="A532" s="2"/>
      <c r="B532" s="2"/>
      <c r="C532" s="376" t="s">
        <v>317</v>
      </c>
      <c r="D532" s="378" t="s">
        <v>360</v>
      </c>
      <c r="E532" s="412">
        <v>3</v>
      </c>
      <c r="F532" s="414">
        <v>1</v>
      </c>
      <c r="G532" s="415">
        <v>0</v>
      </c>
    </row>
    <row r="533" spans="1:7">
      <c r="A533" s="2"/>
      <c r="B533" s="2"/>
      <c r="C533" s="376" t="s">
        <v>317</v>
      </c>
      <c r="D533" s="378" t="s">
        <v>473</v>
      </c>
      <c r="E533" s="412">
        <v>3</v>
      </c>
      <c r="F533" s="414">
        <v>4</v>
      </c>
      <c r="G533" s="415">
        <v>0</v>
      </c>
    </row>
    <row r="534" spans="1:7">
      <c r="A534" s="2"/>
      <c r="B534" s="2"/>
      <c r="C534" s="376" t="s">
        <v>603</v>
      </c>
      <c r="D534" s="378"/>
      <c r="E534" s="412">
        <v>3</v>
      </c>
      <c r="F534" s="414">
        <v>4</v>
      </c>
      <c r="G534" s="415">
        <v>0</v>
      </c>
    </row>
    <row r="535" spans="1:7">
      <c r="A535" s="2"/>
      <c r="B535" s="2"/>
      <c r="C535" s="376" t="s">
        <v>339</v>
      </c>
      <c r="D535" s="378" t="s">
        <v>449</v>
      </c>
      <c r="E535" s="412">
        <v>3</v>
      </c>
      <c r="F535" s="414">
        <v>3</v>
      </c>
      <c r="G535" s="415">
        <v>0</v>
      </c>
    </row>
    <row r="536" spans="1:7">
      <c r="A536" s="2"/>
      <c r="B536" s="2"/>
      <c r="C536" s="376" t="s">
        <v>339</v>
      </c>
      <c r="D536" s="378" t="s">
        <v>317</v>
      </c>
      <c r="E536" s="412">
        <v>3</v>
      </c>
      <c r="F536" s="414">
        <v>2</v>
      </c>
      <c r="G536" s="415">
        <v>0</v>
      </c>
    </row>
    <row r="537" spans="1:7">
      <c r="A537" s="2"/>
      <c r="B537" s="2"/>
      <c r="C537" s="376" t="s">
        <v>339</v>
      </c>
      <c r="D537" s="378" t="s">
        <v>466</v>
      </c>
      <c r="E537" s="412">
        <v>3</v>
      </c>
      <c r="F537" s="414">
        <v>1</v>
      </c>
      <c r="G537" s="415">
        <v>0</v>
      </c>
    </row>
    <row r="538" spans="1:7">
      <c r="A538" s="2"/>
      <c r="B538" s="2"/>
      <c r="C538" s="376" t="s">
        <v>339</v>
      </c>
      <c r="D538" s="378" t="s">
        <v>354</v>
      </c>
      <c r="E538" s="412">
        <v>3</v>
      </c>
      <c r="F538" s="414">
        <v>4</v>
      </c>
      <c r="G538" s="415">
        <v>1</v>
      </c>
    </row>
    <row r="539" spans="1:7">
      <c r="A539" s="2"/>
      <c r="B539" s="2"/>
      <c r="C539" s="376" t="s">
        <v>339</v>
      </c>
      <c r="D539" s="378" t="s">
        <v>423</v>
      </c>
      <c r="E539" s="412">
        <v>3</v>
      </c>
      <c r="F539" s="414">
        <v>0</v>
      </c>
      <c r="G539" s="415">
        <v>0</v>
      </c>
    </row>
    <row r="540" spans="1:7">
      <c r="A540" s="2"/>
      <c r="B540" s="2"/>
      <c r="C540" s="376" t="s">
        <v>339</v>
      </c>
      <c r="D540" s="378" t="s">
        <v>426</v>
      </c>
      <c r="E540" s="412">
        <v>3</v>
      </c>
      <c r="F540" s="414">
        <v>3</v>
      </c>
      <c r="G540" s="415">
        <v>0</v>
      </c>
    </row>
    <row r="541" spans="1:7">
      <c r="A541" s="2"/>
      <c r="B541" s="2"/>
      <c r="C541" s="376" t="s">
        <v>604</v>
      </c>
      <c r="D541" s="378"/>
      <c r="E541" s="412">
        <v>3</v>
      </c>
      <c r="F541" s="414">
        <v>1</v>
      </c>
      <c r="G541" s="415">
        <v>0</v>
      </c>
    </row>
    <row r="542" spans="1:7">
      <c r="A542" s="2"/>
      <c r="B542" s="2"/>
      <c r="C542" s="376" t="s">
        <v>605</v>
      </c>
      <c r="D542" s="378" t="s">
        <v>606</v>
      </c>
      <c r="E542" s="412">
        <v>3</v>
      </c>
      <c r="F542" s="414">
        <v>2</v>
      </c>
      <c r="G542" s="415">
        <v>0</v>
      </c>
    </row>
    <row r="543" spans="1:7">
      <c r="A543" s="2"/>
      <c r="B543" s="2"/>
      <c r="C543" s="376" t="s">
        <v>203</v>
      </c>
      <c r="D543" s="378"/>
      <c r="E543" s="412">
        <v>3</v>
      </c>
      <c r="F543" s="414">
        <v>1</v>
      </c>
      <c r="G543" s="415">
        <v>0</v>
      </c>
    </row>
    <row r="544" spans="1:7">
      <c r="A544" s="2"/>
      <c r="B544" s="18"/>
      <c r="C544" s="376" t="s">
        <v>607</v>
      </c>
      <c r="D544" s="378"/>
      <c r="E544" s="412">
        <v>3</v>
      </c>
      <c r="F544" s="414">
        <v>2</v>
      </c>
      <c r="G544" s="415">
        <v>0</v>
      </c>
    </row>
    <row r="545" spans="1:7">
      <c r="A545" s="2"/>
      <c r="B545" s="34"/>
      <c r="C545" s="376" t="s">
        <v>608</v>
      </c>
      <c r="D545" s="378" t="s">
        <v>609</v>
      </c>
      <c r="E545" s="412">
        <v>3</v>
      </c>
      <c r="F545" s="414">
        <v>6</v>
      </c>
      <c r="G545" s="415">
        <v>0</v>
      </c>
    </row>
    <row r="546" spans="1:7">
      <c r="A546" s="2"/>
      <c r="B546" s="18"/>
      <c r="C546" s="376" t="s">
        <v>373</v>
      </c>
      <c r="D546" s="378" t="s">
        <v>499</v>
      </c>
      <c r="E546" s="412">
        <v>3</v>
      </c>
      <c r="F546" s="414">
        <v>2</v>
      </c>
      <c r="G546" s="415">
        <v>0</v>
      </c>
    </row>
    <row r="547" spans="1:7">
      <c r="A547" s="2"/>
      <c r="B547" s="2"/>
      <c r="C547" s="376" t="s">
        <v>373</v>
      </c>
      <c r="D547" s="378" t="s">
        <v>345</v>
      </c>
      <c r="E547" s="412">
        <v>3</v>
      </c>
      <c r="F547" s="414">
        <v>2</v>
      </c>
      <c r="G547" s="415">
        <v>0</v>
      </c>
    </row>
    <row r="548" spans="1:7">
      <c r="A548" s="2"/>
      <c r="B548" s="2"/>
      <c r="C548" s="376" t="s">
        <v>610</v>
      </c>
      <c r="D548" s="378"/>
      <c r="E548" s="412">
        <v>3</v>
      </c>
      <c r="F548" s="414">
        <v>3</v>
      </c>
      <c r="G548" s="415">
        <v>0</v>
      </c>
    </row>
    <row r="549" spans="1:7">
      <c r="A549" s="2"/>
      <c r="B549" s="2"/>
      <c r="C549" s="376" t="s">
        <v>360</v>
      </c>
      <c r="D549" s="378" t="s">
        <v>317</v>
      </c>
      <c r="E549" s="412">
        <v>3</v>
      </c>
      <c r="F549" s="414">
        <v>3</v>
      </c>
      <c r="G549" s="415">
        <v>1</v>
      </c>
    </row>
    <row r="550" spans="1:7">
      <c r="A550" s="2"/>
      <c r="B550" s="2"/>
      <c r="C550" s="376" t="s">
        <v>360</v>
      </c>
      <c r="D550" s="378" t="s">
        <v>449</v>
      </c>
      <c r="E550" s="408">
        <v>3</v>
      </c>
      <c r="F550" s="409">
        <v>2</v>
      </c>
      <c r="G550" s="410">
        <v>0</v>
      </c>
    </row>
    <row r="551" spans="1:7">
      <c r="A551" s="2"/>
      <c r="B551" s="2"/>
      <c r="C551" s="376" t="s">
        <v>415</v>
      </c>
      <c r="D551" s="378" t="s">
        <v>367</v>
      </c>
      <c r="E551" s="408">
        <v>3</v>
      </c>
      <c r="F551" s="409">
        <v>4</v>
      </c>
      <c r="G551" s="410">
        <v>0</v>
      </c>
    </row>
    <row r="552" spans="1:7">
      <c r="A552" s="2"/>
      <c r="B552" s="2"/>
      <c r="C552" s="376" t="s">
        <v>415</v>
      </c>
      <c r="D552" s="378" t="s">
        <v>435</v>
      </c>
      <c r="E552" s="408">
        <v>3</v>
      </c>
      <c r="F552" s="409">
        <v>3</v>
      </c>
      <c r="G552" s="410">
        <v>0</v>
      </c>
    </row>
    <row r="553" spans="1:7">
      <c r="A553" s="2"/>
      <c r="B553" s="2"/>
      <c r="C553" s="376" t="s">
        <v>611</v>
      </c>
      <c r="D553" s="378"/>
      <c r="E553" s="408">
        <v>3</v>
      </c>
      <c r="F553" s="409">
        <v>8</v>
      </c>
      <c r="G553" s="410">
        <v>1</v>
      </c>
    </row>
    <row r="554" spans="1:7">
      <c r="A554" s="2"/>
      <c r="B554" s="2"/>
      <c r="C554" s="376" t="s">
        <v>356</v>
      </c>
      <c r="D554" s="378" t="s">
        <v>424</v>
      </c>
      <c r="E554" s="408">
        <v>3</v>
      </c>
      <c r="F554" s="409">
        <v>2</v>
      </c>
      <c r="G554" s="410">
        <v>0</v>
      </c>
    </row>
    <row r="555" spans="1:7">
      <c r="A555" s="2"/>
      <c r="B555" s="2"/>
      <c r="C555" s="376" t="s">
        <v>356</v>
      </c>
      <c r="D555" s="378" t="s">
        <v>360</v>
      </c>
      <c r="E555" s="408">
        <v>3</v>
      </c>
      <c r="F555" s="409">
        <v>5</v>
      </c>
      <c r="G555" s="410">
        <v>0</v>
      </c>
    </row>
    <row r="556" spans="1:7">
      <c r="A556" s="2"/>
      <c r="B556" s="2"/>
      <c r="C556" s="376" t="s">
        <v>356</v>
      </c>
      <c r="D556" s="378" t="s">
        <v>560</v>
      </c>
      <c r="E556" s="408">
        <v>3</v>
      </c>
      <c r="F556" s="409">
        <v>2</v>
      </c>
      <c r="G556" s="410">
        <v>0</v>
      </c>
    </row>
    <row r="557" spans="1:7">
      <c r="A557" s="2"/>
      <c r="B557" s="2"/>
      <c r="C557" s="376" t="s">
        <v>356</v>
      </c>
      <c r="D557" s="378" t="s">
        <v>348</v>
      </c>
      <c r="E557" s="408">
        <v>3</v>
      </c>
      <c r="F557" s="409">
        <v>3</v>
      </c>
      <c r="G557" s="410">
        <v>0</v>
      </c>
    </row>
    <row r="558" spans="1:7">
      <c r="A558" s="2"/>
      <c r="B558" s="2"/>
      <c r="C558" s="376" t="s">
        <v>356</v>
      </c>
      <c r="D558" s="378" t="s">
        <v>612</v>
      </c>
      <c r="E558" s="408">
        <v>3</v>
      </c>
      <c r="F558" s="409">
        <v>6</v>
      </c>
      <c r="G558" s="410">
        <v>0</v>
      </c>
    </row>
    <row r="559" spans="1:7">
      <c r="A559" s="2"/>
      <c r="B559" s="2"/>
      <c r="C559" s="376" t="s">
        <v>399</v>
      </c>
      <c r="D559" s="378" t="s">
        <v>473</v>
      </c>
      <c r="E559" s="408">
        <v>3</v>
      </c>
      <c r="F559" s="409">
        <v>2</v>
      </c>
      <c r="G559" s="410">
        <v>0</v>
      </c>
    </row>
    <row r="560" spans="1:7">
      <c r="A560" s="2"/>
      <c r="B560" s="2"/>
      <c r="C560" s="376" t="s">
        <v>399</v>
      </c>
      <c r="D560" s="378" t="s">
        <v>450</v>
      </c>
      <c r="E560" s="408">
        <v>3</v>
      </c>
      <c r="F560" s="409">
        <v>2</v>
      </c>
      <c r="G560" s="410">
        <v>0</v>
      </c>
    </row>
    <row r="561" spans="1:7">
      <c r="A561" s="2"/>
      <c r="B561" s="2"/>
      <c r="C561" s="376" t="s">
        <v>399</v>
      </c>
      <c r="D561" s="378" t="s">
        <v>350</v>
      </c>
      <c r="E561" s="408">
        <v>3</v>
      </c>
      <c r="F561" s="409">
        <v>0</v>
      </c>
      <c r="G561" s="410">
        <v>0</v>
      </c>
    </row>
    <row r="562" spans="1:7">
      <c r="A562" s="2"/>
      <c r="B562" s="2"/>
      <c r="C562" s="376" t="s">
        <v>399</v>
      </c>
      <c r="D562" s="378" t="s">
        <v>508</v>
      </c>
      <c r="E562" s="408">
        <v>3</v>
      </c>
      <c r="F562" s="409">
        <v>1</v>
      </c>
      <c r="G562" s="410">
        <v>0</v>
      </c>
    </row>
    <row r="563" spans="1:7">
      <c r="A563" s="2"/>
      <c r="B563" s="2"/>
      <c r="C563" s="376" t="s">
        <v>602</v>
      </c>
      <c r="D563" s="378"/>
      <c r="E563" s="408">
        <v>3</v>
      </c>
      <c r="F563" s="409">
        <v>3</v>
      </c>
      <c r="G563" s="410">
        <v>0</v>
      </c>
    </row>
    <row r="564" spans="1:7">
      <c r="A564" s="2"/>
      <c r="B564" s="2"/>
      <c r="C564" s="376" t="s">
        <v>428</v>
      </c>
      <c r="D564" s="378" t="s">
        <v>424</v>
      </c>
      <c r="E564" s="408">
        <v>3</v>
      </c>
      <c r="F564" s="409">
        <v>3</v>
      </c>
      <c r="G564" s="410">
        <v>0</v>
      </c>
    </row>
    <row r="565" spans="1:7">
      <c r="A565" s="2"/>
      <c r="B565" s="2"/>
      <c r="C565" s="376" t="s">
        <v>347</v>
      </c>
      <c r="D565" s="378" t="s">
        <v>348</v>
      </c>
      <c r="E565" s="408">
        <v>3</v>
      </c>
      <c r="F565" s="409">
        <v>1</v>
      </c>
      <c r="G565" s="410">
        <v>0</v>
      </c>
    </row>
    <row r="566" spans="1:7">
      <c r="A566" s="2"/>
      <c r="B566" s="2"/>
      <c r="C566" s="376" t="s">
        <v>347</v>
      </c>
      <c r="D566" s="378" t="s">
        <v>614</v>
      </c>
      <c r="E566" s="408">
        <v>3</v>
      </c>
      <c r="F566" s="409">
        <v>6</v>
      </c>
      <c r="G566" s="410">
        <v>0</v>
      </c>
    </row>
    <row r="567" spans="1:7">
      <c r="A567" s="2"/>
      <c r="B567" s="2"/>
      <c r="C567" s="376" t="s">
        <v>550</v>
      </c>
      <c r="D567" s="378" t="s">
        <v>367</v>
      </c>
      <c r="E567" s="408">
        <v>3</v>
      </c>
      <c r="F567" s="409">
        <v>1</v>
      </c>
      <c r="G567" s="410">
        <v>0</v>
      </c>
    </row>
    <row r="568" spans="1:7">
      <c r="A568" s="2"/>
      <c r="B568" s="2"/>
      <c r="C568" s="376" t="s">
        <v>479</v>
      </c>
      <c r="D568" s="378"/>
      <c r="E568" s="408">
        <v>3</v>
      </c>
      <c r="F568" s="409">
        <v>4</v>
      </c>
      <c r="G568" s="410">
        <v>0</v>
      </c>
    </row>
    <row r="569" spans="1:7">
      <c r="A569" s="2"/>
      <c r="B569" s="2"/>
      <c r="C569" s="376" t="s">
        <v>350</v>
      </c>
      <c r="D569" s="378" t="s">
        <v>373</v>
      </c>
      <c r="E569" s="408">
        <v>3</v>
      </c>
      <c r="F569" s="409">
        <v>3</v>
      </c>
      <c r="G569" s="410">
        <v>0</v>
      </c>
    </row>
    <row r="570" spans="1:7">
      <c r="A570" s="2"/>
      <c r="B570" s="2"/>
      <c r="C570" s="376" t="s">
        <v>240</v>
      </c>
      <c r="D570" s="378" t="s">
        <v>382</v>
      </c>
      <c r="E570" s="408">
        <v>3</v>
      </c>
      <c r="F570" s="409">
        <v>2</v>
      </c>
      <c r="G570" s="410">
        <v>0</v>
      </c>
    </row>
    <row r="571" spans="1:7">
      <c r="A571" s="2"/>
      <c r="B571" s="2"/>
      <c r="C571" s="376" t="s">
        <v>615</v>
      </c>
      <c r="D571" s="378"/>
      <c r="E571" s="408">
        <v>3</v>
      </c>
      <c r="F571" s="409">
        <v>5</v>
      </c>
      <c r="G571" s="410">
        <v>0</v>
      </c>
    </row>
    <row r="572" spans="1:7">
      <c r="A572" s="2"/>
      <c r="B572" s="2"/>
      <c r="C572" s="376" t="s">
        <v>293</v>
      </c>
      <c r="D572" s="378" t="s">
        <v>609</v>
      </c>
      <c r="E572" s="408">
        <v>3</v>
      </c>
      <c r="F572" s="409">
        <v>3</v>
      </c>
      <c r="G572" s="410">
        <v>0</v>
      </c>
    </row>
    <row r="573" spans="1:7">
      <c r="A573" s="2"/>
      <c r="B573" s="2"/>
      <c r="C573" s="376" t="s">
        <v>293</v>
      </c>
      <c r="D573" s="378" t="s">
        <v>616</v>
      </c>
      <c r="E573" s="408">
        <v>3</v>
      </c>
      <c r="F573" s="409">
        <v>2</v>
      </c>
      <c r="G573" s="410">
        <v>0</v>
      </c>
    </row>
    <row r="574" spans="1:7">
      <c r="A574" s="2"/>
      <c r="B574" s="2"/>
      <c r="C574" s="376" t="s">
        <v>293</v>
      </c>
      <c r="D574" s="378" t="s">
        <v>507</v>
      </c>
      <c r="E574" s="408">
        <v>3</v>
      </c>
      <c r="F574" s="409">
        <v>4</v>
      </c>
      <c r="G574" s="410">
        <v>0</v>
      </c>
    </row>
    <row r="575" spans="1:7">
      <c r="A575" s="2"/>
      <c r="B575" s="2"/>
      <c r="C575" s="376" t="s">
        <v>472</v>
      </c>
      <c r="D575" s="378"/>
      <c r="E575" s="408">
        <v>3</v>
      </c>
      <c r="F575" s="409">
        <v>3</v>
      </c>
      <c r="G575" s="410">
        <v>0</v>
      </c>
    </row>
    <row r="576" spans="1:7">
      <c r="A576" s="2"/>
      <c r="B576" s="2"/>
      <c r="C576" s="376" t="s">
        <v>384</v>
      </c>
      <c r="D576" s="378" t="s">
        <v>450</v>
      </c>
      <c r="E576" s="408">
        <v>3</v>
      </c>
      <c r="F576" s="409">
        <v>3</v>
      </c>
      <c r="G576" s="410">
        <v>0</v>
      </c>
    </row>
    <row r="577" spans="1:7">
      <c r="A577" s="2"/>
      <c r="B577" s="2"/>
      <c r="C577" s="376" t="s">
        <v>384</v>
      </c>
      <c r="D577" s="378" t="s">
        <v>617</v>
      </c>
      <c r="E577" s="408">
        <v>3</v>
      </c>
      <c r="F577" s="409">
        <v>3</v>
      </c>
      <c r="G577" s="410">
        <v>0</v>
      </c>
    </row>
    <row r="578" spans="1:7">
      <c r="A578" s="2"/>
      <c r="B578" s="2"/>
      <c r="C578" s="376" t="s">
        <v>384</v>
      </c>
      <c r="D578" s="378" t="s">
        <v>508</v>
      </c>
      <c r="E578" s="408">
        <v>3</v>
      </c>
      <c r="F578" s="409">
        <v>4</v>
      </c>
      <c r="G578" s="410">
        <v>0</v>
      </c>
    </row>
    <row r="579" spans="1:7">
      <c r="A579" s="2"/>
      <c r="B579" s="2"/>
      <c r="C579" s="376" t="s">
        <v>411</v>
      </c>
      <c r="D579" s="378" t="s">
        <v>346</v>
      </c>
      <c r="E579" s="408">
        <v>3</v>
      </c>
      <c r="F579" s="409">
        <v>1</v>
      </c>
      <c r="G579" s="410">
        <v>0</v>
      </c>
    </row>
    <row r="580" spans="1:7">
      <c r="A580" s="2"/>
      <c r="B580" s="2"/>
      <c r="C580" s="376" t="s">
        <v>392</v>
      </c>
      <c r="D580" s="378" t="s">
        <v>428</v>
      </c>
      <c r="E580" s="408">
        <v>3</v>
      </c>
      <c r="F580" s="409">
        <v>2</v>
      </c>
      <c r="G580" s="410">
        <v>0</v>
      </c>
    </row>
    <row r="581" spans="1:7">
      <c r="A581" s="2"/>
      <c r="B581" s="2"/>
      <c r="C581" s="376" t="s">
        <v>377</v>
      </c>
      <c r="D581" s="378" t="s">
        <v>432</v>
      </c>
      <c r="E581" s="408">
        <v>3</v>
      </c>
      <c r="F581" s="409">
        <v>2</v>
      </c>
      <c r="G581" s="410">
        <v>0</v>
      </c>
    </row>
    <row r="582" spans="1:7">
      <c r="A582" s="2"/>
      <c r="B582" s="2"/>
      <c r="C582" s="376" t="s">
        <v>377</v>
      </c>
      <c r="D582" s="378" t="s">
        <v>450</v>
      </c>
      <c r="E582" s="408">
        <v>3</v>
      </c>
      <c r="F582" s="409">
        <v>4</v>
      </c>
      <c r="G582" s="410">
        <v>0</v>
      </c>
    </row>
    <row r="583" spans="1:7">
      <c r="A583" s="2"/>
      <c r="B583" s="2"/>
      <c r="C583" s="376" t="s">
        <v>381</v>
      </c>
      <c r="D583" s="378" t="s">
        <v>481</v>
      </c>
      <c r="E583" s="408">
        <v>3</v>
      </c>
      <c r="F583" s="409">
        <v>2</v>
      </c>
      <c r="G583" s="410">
        <v>0</v>
      </c>
    </row>
    <row r="584" spans="1:7">
      <c r="A584" s="2"/>
      <c r="B584" s="18"/>
      <c r="C584" s="376" t="s">
        <v>381</v>
      </c>
      <c r="D584" s="378" t="s">
        <v>375</v>
      </c>
      <c r="E584" s="408">
        <v>3</v>
      </c>
      <c r="F584" s="409">
        <v>0</v>
      </c>
      <c r="G584" s="410">
        <v>0</v>
      </c>
    </row>
    <row r="585" spans="1:7">
      <c r="A585" s="2"/>
      <c r="B585" s="34"/>
      <c r="C585" s="376" t="s">
        <v>381</v>
      </c>
      <c r="D585" s="378" t="s">
        <v>185</v>
      </c>
      <c r="E585" s="408">
        <v>3</v>
      </c>
      <c r="F585" s="409">
        <v>2</v>
      </c>
      <c r="G585" s="410">
        <v>0</v>
      </c>
    </row>
    <row r="586" spans="1:7">
      <c r="A586" s="2"/>
      <c r="B586" s="18"/>
      <c r="C586" s="376" t="s">
        <v>349</v>
      </c>
      <c r="D586" s="378" t="s">
        <v>346</v>
      </c>
      <c r="E586" s="408">
        <v>3</v>
      </c>
      <c r="F586" s="409">
        <v>3</v>
      </c>
      <c r="G586" s="410">
        <v>0</v>
      </c>
    </row>
    <row r="587" spans="1:7">
      <c r="A587" s="2"/>
      <c r="B587" s="2"/>
      <c r="C587" s="376" t="s">
        <v>539</v>
      </c>
      <c r="D587" s="378"/>
      <c r="E587" s="408">
        <v>3</v>
      </c>
      <c r="F587" s="409">
        <v>3</v>
      </c>
      <c r="G587" s="410">
        <v>0</v>
      </c>
    </row>
    <row r="588" spans="1:7">
      <c r="A588" s="2"/>
      <c r="B588" s="2"/>
      <c r="C588" s="376" t="s">
        <v>430</v>
      </c>
      <c r="D588" s="378" t="s">
        <v>360</v>
      </c>
      <c r="E588" s="408">
        <v>3</v>
      </c>
      <c r="F588" s="409">
        <v>0</v>
      </c>
      <c r="G588" s="410">
        <v>0</v>
      </c>
    </row>
    <row r="589" spans="1:7">
      <c r="A589" s="2"/>
      <c r="B589" s="2"/>
      <c r="C589" s="376" t="s">
        <v>430</v>
      </c>
      <c r="D589" s="378" t="s">
        <v>473</v>
      </c>
      <c r="E589" s="408">
        <v>3</v>
      </c>
      <c r="F589" s="409">
        <v>1</v>
      </c>
      <c r="G589" s="410">
        <v>0</v>
      </c>
    </row>
    <row r="590" spans="1:7">
      <c r="A590" s="2"/>
      <c r="B590" s="2"/>
      <c r="C590" s="376" t="s">
        <v>430</v>
      </c>
      <c r="D590" s="378" t="s">
        <v>508</v>
      </c>
      <c r="E590" s="408">
        <v>3</v>
      </c>
      <c r="F590" s="409">
        <v>2</v>
      </c>
      <c r="G590" s="410">
        <v>0</v>
      </c>
    </row>
    <row r="591" spans="1:7">
      <c r="A591" s="2"/>
      <c r="B591" s="2"/>
      <c r="C591" s="376" t="s">
        <v>344</v>
      </c>
      <c r="D591" s="378" t="s">
        <v>573</v>
      </c>
      <c r="E591" s="408">
        <v>3</v>
      </c>
      <c r="F591" s="409">
        <v>5</v>
      </c>
      <c r="G591" s="410">
        <v>0</v>
      </c>
    </row>
    <row r="592" spans="1:7">
      <c r="A592" s="2"/>
      <c r="B592" s="2"/>
      <c r="C592" s="376" t="s">
        <v>344</v>
      </c>
      <c r="D592" s="378" t="s">
        <v>582</v>
      </c>
      <c r="E592" s="408">
        <v>3</v>
      </c>
      <c r="F592" s="409">
        <v>4</v>
      </c>
      <c r="G592" s="410">
        <v>0</v>
      </c>
    </row>
    <row r="593" spans="1:7">
      <c r="A593" s="2"/>
      <c r="B593" s="2"/>
      <c r="C593" s="376" t="s">
        <v>344</v>
      </c>
      <c r="D593" s="378" t="s">
        <v>587</v>
      </c>
      <c r="E593" s="408">
        <v>3</v>
      </c>
      <c r="F593" s="409">
        <v>3</v>
      </c>
      <c r="G593" s="410">
        <v>0</v>
      </c>
    </row>
    <row r="594" spans="1:7">
      <c r="A594" s="2"/>
      <c r="B594" s="2"/>
      <c r="C594" s="376" t="s">
        <v>344</v>
      </c>
      <c r="D594" s="378" t="s">
        <v>373</v>
      </c>
      <c r="E594" s="408">
        <v>3</v>
      </c>
      <c r="F594" s="409">
        <v>1</v>
      </c>
      <c r="G594" s="410">
        <v>0</v>
      </c>
    </row>
    <row r="595" spans="1:7">
      <c r="A595" s="2"/>
      <c r="B595" s="2"/>
      <c r="C595" s="376" t="s">
        <v>344</v>
      </c>
      <c r="D595" s="378" t="s">
        <v>425</v>
      </c>
      <c r="E595" s="408">
        <v>3</v>
      </c>
      <c r="F595" s="409">
        <v>2</v>
      </c>
      <c r="G595" s="410">
        <v>0</v>
      </c>
    </row>
    <row r="596" spans="1:7">
      <c r="A596" s="2"/>
      <c r="B596" s="2"/>
      <c r="C596" s="376" t="s">
        <v>344</v>
      </c>
      <c r="D596" s="378" t="s">
        <v>453</v>
      </c>
      <c r="E596" s="408">
        <v>3</v>
      </c>
      <c r="F596" s="409">
        <v>2</v>
      </c>
      <c r="G596" s="410">
        <v>0</v>
      </c>
    </row>
    <row r="597" spans="1:7">
      <c r="A597" s="2"/>
      <c r="B597" s="2"/>
      <c r="C597" s="376" t="s">
        <v>344</v>
      </c>
      <c r="D597" s="378" t="s">
        <v>515</v>
      </c>
      <c r="E597" s="408">
        <v>3</v>
      </c>
      <c r="F597" s="409">
        <v>1</v>
      </c>
      <c r="G597" s="410">
        <v>0</v>
      </c>
    </row>
    <row r="598" spans="1:7">
      <c r="A598" s="2"/>
      <c r="B598" s="2"/>
      <c r="C598" s="376" t="s">
        <v>357</v>
      </c>
      <c r="D598" s="378" t="s">
        <v>350</v>
      </c>
      <c r="E598" s="408">
        <v>3</v>
      </c>
      <c r="F598" s="409">
        <v>1</v>
      </c>
      <c r="G598" s="410">
        <v>0</v>
      </c>
    </row>
    <row r="599" spans="1:7">
      <c r="A599" s="2"/>
      <c r="B599" s="2"/>
      <c r="C599" s="376" t="s">
        <v>357</v>
      </c>
      <c r="D599" s="378" t="s">
        <v>612</v>
      </c>
      <c r="E599" s="408">
        <v>3</v>
      </c>
      <c r="F599" s="409">
        <v>3</v>
      </c>
      <c r="G599" s="410">
        <v>0</v>
      </c>
    </row>
    <row r="600" spans="1:7">
      <c r="A600" s="2"/>
      <c r="B600" s="2"/>
      <c r="C600" s="376" t="s">
        <v>341</v>
      </c>
      <c r="D600" s="378" t="s">
        <v>618</v>
      </c>
      <c r="E600" s="408">
        <v>3</v>
      </c>
      <c r="F600" s="409">
        <v>2</v>
      </c>
      <c r="G600" s="410">
        <v>0</v>
      </c>
    </row>
    <row r="601" spans="1:7">
      <c r="A601" s="2"/>
      <c r="B601" s="2"/>
      <c r="C601" s="376" t="s">
        <v>341</v>
      </c>
      <c r="D601" s="378" t="s">
        <v>342</v>
      </c>
      <c r="E601" s="408">
        <v>3</v>
      </c>
      <c r="F601" s="409">
        <v>2</v>
      </c>
      <c r="G601" s="410">
        <v>0</v>
      </c>
    </row>
    <row r="602" spans="1:7">
      <c r="A602" s="2"/>
      <c r="B602" s="18" t="s">
        <v>0</v>
      </c>
      <c r="C602" s="376" t="s">
        <v>341</v>
      </c>
      <c r="D602" s="378" t="s">
        <v>338</v>
      </c>
      <c r="E602" s="408">
        <v>3</v>
      </c>
      <c r="F602" s="409">
        <v>1</v>
      </c>
      <c r="G602" s="410">
        <v>0</v>
      </c>
    </row>
    <row r="603" spans="1:7">
      <c r="A603" s="2"/>
      <c r="B603" s="34" t="s">
        <v>7</v>
      </c>
      <c r="C603" s="376" t="s">
        <v>341</v>
      </c>
      <c r="D603" s="378" t="s">
        <v>619</v>
      </c>
      <c r="E603" s="408">
        <v>3</v>
      </c>
      <c r="F603" s="409">
        <v>8</v>
      </c>
      <c r="G603" s="410">
        <v>0</v>
      </c>
    </row>
    <row r="604" spans="1:7">
      <c r="A604" s="2"/>
      <c r="B604" s="34" t="s">
        <v>8</v>
      </c>
      <c r="C604" s="376" t="s">
        <v>341</v>
      </c>
      <c r="D604" s="378" t="s">
        <v>620</v>
      </c>
      <c r="E604" s="408">
        <v>3</v>
      </c>
      <c r="F604" s="409">
        <v>2</v>
      </c>
      <c r="G604" s="410">
        <v>0</v>
      </c>
    </row>
    <row r="605" spans="1:7">
      <c r="A605" s="2"/>
      <c r="B605" s="2"/>
      <c r="C605" s="376" t="s">
        <v>341</v>
      </c>
      <c r="D605" s="378" t="s">
        <v>621</v>
      </c>
      <c r="E605" s="408">
        <v>3</v>
      </c>
      <c r="F605" s="409">
        <v>4</v>
      </c>
      <c r="G605" s="410">
        <v>0</v>
      </c>
    </row>
    <row r="606" spans="1:7">
      <c r="A606" s="2"/>
      <c r="B606" s="2"/>
      <c r="C606" s="376" t="s">
        <v>515</v>
      </c>
      <c r="D606" s="378" t="s">
        <v>240</v>
      </c>
      <c r="E606" s="408">
        <v>3</v>
      </c>
      <c r="F606" s="409">
        <v>7</v>
      </c>
      <c r="G606" s="410">
        <v>0</v>
      </c>
    </row>
    <row r="607" spans="1:7">
      <c r="A607" s="2"/>
      <c r="B607" s="2"/>
      <c r="C607" s="376" t="s">
        <v>401</v>
      </c>
      <c r="D607" s="378" t="s">
        <v>348</v>
      </c>
      <c r="E607" s="408">
        <v>3</v>
      </c>
      <c r="F607" s="409">
        <v>2</v>
      </c>
      <c r="G607" s="410">
        <v>1</v>
      </c>
    </row>
    <row r="608" spans="1:7">
      <c r="A608" s="2"/>
      <c r="B608" s="2"/>
      <c r="C608" s="376" t="s">
        <v>401</v>
      </c>
      <c r="D608" s="378" t="s">
        <v>338</v>
      </c>
      <c r="E608" s="408">
        <v>3</v>
      </c>
      <c r="F608" s="409">
        <v>1</v>
      </c>
      <c r="G608" s="410">
        <v>0</v>
      </c>
    </row>
    <row r="609" spans="1:7">
      <c r="A609" s="2"/>
      <c r="B609" s="2"/>
      <c r="C609" s="376" t="s">
        <v>401</v>
      </c>
      <c r="D609" s="378" t="s">
        <v>346</v>
      </c>
      <c r="E609" s="408">
        <v>3</v>
      </c>
      <c r="F609" s="409">
        <v>3</v>
      </c>
      <c r="G609" s="410">
        <v>0</v>
      </c>
    </row>
    <row r="610" spans="1:7">
      <c r="A610" s="2"/>
      <c r="B610" s="2"/>
      <c r="C610" s="376" t="s">
        <v>401</v>
      </c>
      <c r="D610" s="378" t="s">
        <v>415</v>
      </c>
      <c r="E610" s="408">
        <v>3</v>
      </c>
      <c r="F610" s="409">
        <v>1</v>
      </c>
      <c r="G610" s="410">
        <v>0</v>
      </c>
    </row>
    <row r="611" spans="1:7">
      <c r="A611" s="2"/>
      <c r="B611" s="2"/>
      <c r="C611" s="376" t="s">
        <v>401</v>
      </c>
      <c r="D611" s="378" t="s">
        <v>470</v>
      </c>
      <c r="E611" s="408">
        <v>3</v>
      </c>
      <c r="F611" s="409">
        <v>0</v>
      </c>
      <c r="G611" s="410">
        <v>0</v>
      </c>
    </row>
    <row r="612" spans="1:7">
      <c r="A612" s="2"/>
      <c r="B612" s="2"/>
      <c r="C612" s="376" t="s">
        <v>436</v>
      </c>
      <c r="D612" s="378" t="s">
        <v>349</v>
      </c>
      <c r="E612" s="408">
        <v>3</v>
      </c>
      <c r="F612" s="409">
        <v>0</v>
      </c>
      <c r="G612" s="410">
        <v>0</v>
      </c>
    </row>
    <row r="613" spans="1:7">
      <c r="A613" s="2"/>
      <c r="B613" s="2"/>
      <c r="C613" s="376" t="s">
        <v>375</v>
      </c>
      <c r="D613" s="378" t="s">
        <v>351</v>
      </c>
      <c r="E613" s="408">
        <v>3</v>
      </c>
      <c r="F613" s="409">
        <v>3</v>
      </c>
      <c r="G613" s="410">
        <v>0</v>
      </c>
    </row>
    <row r="614" spans="1:7">
      <c r="A614" s="2"/>
      <c r="B614" s="2"/>
      <c r="C614" s="376" t="s">
        <v>369</v>
      </c>
      <c r="D614" s="378" t="s">
        <v>370</v>
      </c>
      <c r="E614" s="408">
        <v>3</v>
      </c>
      <c r="F614" s="409">
        <v>4</v>
      </c>
      <c r="G614" s="410">
        <v>0</v>
      </c>
    </row>
    <row r="615" spans="1:7">
      <c r="A615" s="2"/>
      <c r="B615" s="2"/>
      <c r="C615" s="376" t="s">
        <v>369</v>
      </c>
      <c r="D615" s="378" t="s">
        <v>167</v>
      </c>
      <c r="E615" s="408">
        <v>3</v>
      </c>
      <c r="F615" s="409">
        <v>3</v>
      </c>
      <c r="G615" s="410">
        <v>0</v>
      </c>
    </row>
    <row r="616" spans="1:7">
      <c r="A616" s="2"/>
      <c r="B616" s="2"/>
      <c r="C616" s="376" t="s">
        <v>369</v>
      </c>
      <c r="D616" s="378" t="s">
        <v>622</v>
      </c>
      <c r="E616" s="408">
        <v>3</v>
      </c>
      <c r="F616" s="409">
        <v>2</v>
      </c>
      <c r="G616" s="410">
        <v>0</v>
      </c>
    </row>
    <row r="617" spans="1:7">
      <c r="A617" s="2"/>
      <c r="B617" s="2"/>
      <c r="C617" s="376" t="s">
        <v>352</v>
      </c>
      <c r="D617" s="378" t="s">
        <v>376</v>
      </c>
      <c r="E617" s="408">
        <v>3</v>
      </c>
      <c r="F617" s="409">
        <v>1</v>
      </c>
      <c r="G617" s="410">
        <v>0</v>
      </c>
    </row>
    <row r="618" spans="1:7">
      <c r="A618" s="2"/>
      <c r="B618" s="2"/>
      <c r="C618" s="376" t="s">
        <v>189</v>
      </c>
      <c r="D618" s="378"/>
      <c r="E618" s="408">
        <v>3</v>
      </c>
      <c r="F618" s="409">
        <v>2</v>
      </c>
      <c r="G618" s="410">
        <v>0</v>
      </c>
    </row>
    <row r="619" spans="1:7">
      <c r="A619" s="2"/>
      <c r="B619" s="2"/>
      <c r="C619" s="376" t="s">
        <v>359</v>
      </c>
      <c r="D619" s="378" t="s">
        <v>364</v>
      </c>
      <c r="E619" s="408">
        <v>3</v>
      </c>
      <c r="F619" s="409">
        <v>1</v>
      </c>
      <c r="G619" s="410">
        <v>0</v>
      </c>
    </row>
    <row r="620" spans="1:7">
      <c r="A620" s="2"/>
      <c r="B620" s="2"/>
      <c r="C620" s="376" t="s">
        <v>470</v>
      </c>
      <c r="D620" s="378" t="s">
        <v>401</v>
      </c>
      <c r="E620" s="408">
        <v>3</v>
      </c>
      <c r="F620" s="409">
        <v>1</v>
      </c>
      <c r="G620" s="410">
        <v>0</v>
      </c>
    </row>
    <row r="621" spans="1:7">
      <c r="A621" s="2"/>
      <c r="B621" s="2"/>
      <c r="C621" s="376" t="s">
        <v>362</v>
      </c>
      <c r="D621" s="378" t="s">
        <v>441</v>
      </c>
      <c r="E621" s="408">
        <v>3</v>
      </c>
      <c r="F621" s="409">
        <v>4</v>
      </c>
      <c r="G621" s="410">
        <v>0</v>
      </c>
    </row>
    <row r="622" spans="1:7">
      <c r="A622" s="2"/>
      <c r="B622" s="2"/>
      <c r="C622" s="376" t="s">
        <v>345</v>
      </c>
      <c r="D622" s="378" t="s">
        <v>433</v>
      </c>
      <c r="E622" s="408">
        <v>3</v>
      </c>
      <c r="F622" s="409">
        <v>6</v>
      </c>
      <c r="G622" s="410">
        <v>0</v>
      </c>
    </row>
    <row r="623" spans="1:7">
      <c r="A623" s="2"/>
      <c r="B623" s="2"/>
      <c r="C623" s="376" t="s">
        <v>345</v>
      </c>
      <c r="D623" s="378" t="s">
        <v>435</v>
      </c>
      <c r="E623" s="408">
        <v>3</v>
      </c>
      <c r="F623" s="409">
        <v>4</v>
      </c>
      <c r="G623" s="410">
        <v>0</v>
      </c>
    </row>
    <row r="624" spans="1:7">
      <c r="A624" s="2"/>
      <c r="B624" s="2"/>
      <c r="C624" s="376" t="s">
        <v>345</v>
      </c>
      <c r="D624" s="378" t="s">
        <v>428</v>
      </c>
      <c r="E624" s="408">
        <v>3</v>
      </c>
      <c r="F624" s="409">
        <v>1</v>
      </c>
      <c r="G624" s="410">
        <v>0</v>
      </c>
    </row>
    <row r="625" spans="1:7">
      <c r="A625" s="2"/>
      <c r="B625" s="2"/>
      <c r="C625" s="376" t="s">
        <v>345</v>
      </c>
      <c r="D625" s="378" t="s">
        <v>466</v>
      </c>
      <c r="E625" s="408">
        <v>3</v>
      </c>
      <c r="F625" s="409">
        <v>1</v>
      </c>
      <c r="G625" s="410">
        <v>0</v>
      </c>
    </row>
    <row r="626" spans="1:7">
      <c r="A626" s="2"/>
      <c r="B626" s="2"/>
      <c r="C626" s="376" t="s">
        <v>345</v>
      </c>
      <c r="D626" s="378" t="s">
        <v>377</v>
      </c>
      <c r="E626" s="408">
        <v>3</v>
      </c>
      <c r="F626" s="409">
        <v>1</v>
      </c>
      <c r="G626" s="410">
        <v>0</v>
      </c>
    </row>
    <row r="627" spans="1:7">
      <c r="A627" s="2"/>
      <c r="B627" s="2"/>
      <c r="C627" s="376" t="s">
        <v>345</v>
      </c>
      <c r="D627" s="378" t="s">
        <v>449</v>
      </c>
      <c r="E627" s="408">
        <v>3</v>
      </c>
      <c r="F627" s="409">
        <v>2</v>
      </c>
      <c r="G627" s="410">
        <v>0</v>
      </c>
    </row>
    <row r="628" spans="1:7">
      <c r="A628" s="2"/>
      <c r="B628" s="2"/>
      <c r="C628" s="376" t="s">
        <v>495</v>
      </c>
      <c r="D628" s="378"/>
      <c r="E628" s="408">
        <v>3</v>
      </c>
      <c r="F628" s="409">
        <v>4</v>
      </c>
      <c r="G628" s="410">
        <v>0</v>
      </c>
    </row>
    <row r="629" spans="1:7">
      <c r="A629" s="2"/>
      <c r="B629" s="2"/>
      <c r="C629" s="376" t="s">
        <v>557</v>
      </c>
      <c r="D629" s="378" t="s">
        <v>623</v>
      </c>
      <c r="E629" s="408">
        <v>3</v>
      </c>
      <c r="F629" s="409">
        <v>0</v>
      </c>
      <c r="G629" s="410">
        <v>0</v>
      </c>
    </row>
    <row r="630" spans="1:7">
      <c r="A630" s="2"/>
      <c r="B630" s="2"/>
      <c r="C630" s="376" t="s">
        <v>361</v>
      </c>
      <c r="D630" s="378" t="s">
        <v>624</v>
      </c>
      <c r="E630" s="408">
        <v>3</v>
      </c>
      <c r="F630" s="409">
        <v>3</v>
      </c>
      <c r="G630" s="410">
        <v>0</v>
      </c>
    </row>
    <row r="631" spans="1:7">
      <c r="A631" s="2"/>
      <c r="B631" s="2"/>
      <c r="C631" s="376" t="s">
        <v>625</v>
      </c>
      <c r="D631" s="378"/>
      <c r="E631" s="408">
        <v>3</v>
      </c>
      <c r="F631" s="409">
        <v>6</v>
      </c>
      <c r="G631" s="410">
        <v>0</v>
      </c>
    </row>
    <row r="632" spans="1:7">
      <c r="A632" s="2"/>
      <c r="B632" s="2"/>
      <c r="C632" s="376" t="s">
        <v>473</v>
      </c>
      <c r="D632" s="378" t="s">
        <v>401</v>
      </c>
      <c r="E632" s="408">
        <v>3</v>
      </c>
      <c r="F632" s="409">
        <v>0</v>
      </c>
      <c r="G632" s="410">
        <v>0</v>
      </c>
    </row>
    <row r="633" spans="1:7">
      <c r="A633" s="2"/>
      <c r="B633" s="2"/>
      <c r="C633" s="376" t="s">
        <v>385</v>
      </c>
      <c r="D633" s="378" t="s">
        <v>612</v>
      </c>
      <c r="E633" s="408">
        <v>3</v>
      </c>
      <c r="F633" s="409">
        <v>1</v>
      </c>
      <c r="G633" s="410">
        <v>0</v>
      </c>
    </row>
    <row r="634" spans="1:7">
      <c r="A634" s="2"/>
      <c r="B634" s="2"/>
      <c r="C634" s="376" t="s">
        <v>385</v>
      </c>
      <c r="D634" s="378" t="s">
        <v>501</v>
      </c>
      <c r="E634" s="408">
        <v>3</v>
      </c>
      <c r="F634" s="409">
        <v>4</v>
      </c>
      <c r="G634" s="410">
        <v>0</v>
      </c>
    </row>
    <row r="635" spans="1:7">
      <c r="A635" s="2"/>
      <c r="B635" s="2"/>
      <c r="C635" s="376" t="s">
        <v>385</v>
      </c>
      <c r="D635" s="378" t="s">
        <v>339</v>
      </c>
      <c r="E635" s="408">
        <v>3</v>
      </c>
      <c r="F635" s="409">
        <v>2</v>
      </c>
      <c r="G635" s="410">
        <v>0</v>
      </c>
    </row>
    <row r="636" spans="1:7">
      <c r="A636" s="2"/>
      <c r="B636" s="2"/>
      <c r="C636" s="376" t="s">
        <v>346</v>
      </c>
      <c r="D636" s="378" t="s">
        <v>626</v>
      </c>
      <c r="E636" s="408">
        <v>3</v>
      </c>
      <c r="F636" s="409">
        <v>5</v>
      </c>
      <c r="G636" s="410">
        <v>0</v>
      </c>
    </row>
    <row r="637" spans="1:7">
      <c r="A637" s="2"/>
      <c r="B637" s="2"/>
      <c r="C637" s="376" t="s">
        <v>346</v>
      </c>
      <c r="D637" s="378" t="s">
        <v>474</v>
      </c>
      <c r="E637" s="408">
        <v>3</v>
      </c>
      <c r="F637" s="409">
        <v>4</v>
      </c>
      <c r="G637" s="410">
        <v>0</v>
      </c>
    </row>
    <row r="638" spans="1:7">
      <c r="A638" s="2"/>
      <c r="B638" s="2"/>
      <c r="C638" s="376" t="s">
        <v>346</v>
      </c>
      <c r="D638" s="378" t="s">
        <v>453</v>
      </c>
      <c r="E638" s="408">
        <v>3</v>
      </c>
      <c r="F638" s="409">
        <v>3</v>
      </c>
      <c r="G638" s="410">
        <v>0</v>
      </c>
    </row>
    <row r="639" spans="1:7">
      <c r="A639" s="2"/>
      <c r="B639" s="2"/>
      <c r="C639" s="376" t="s">
        <v>346</v>
      </c>
      <c r="D639" s="378" t="s">
        <v>352</v>
      </c>
      <c r="E639" s="408">
        <v>3</v>
      </c>
      <c r="F639" s="409">
        <v>2</v>
      </c>
      <c r="G639" s="410">
        <v>0</v>
      </c>
    </row>
    <row r="640" spans="1:7">
      <c r="A640" s="2"/>
      <c r="B640" s="2"/>
      <c r="C640" s="376" t="s">
        <v>346</v>
      </c>
      <c r="D640" s="378" t="s">
        <v>514</v>
      </c>
      <c r="E640" s="408">
        <v>3</v>
      </c>
      <c r="F640" s="409">
        <v>3</v>
      </c>
      <c r="G640" s="410">
        <v>0</v>
      </c>
    </row>
    <row r="641" spans="1:7">
      <c r="A641" s="2"/>
      <c r="B641" s="2"/>
      <c r="C641" s="376" t="s">
        <v>340</v>
      </c>
      <c r="D641" s="378" t="s">
        <v>383</v>
      </c>
      <c r="E641" s="408">
        <v>3</v>
      </c>
      <c r="F641" s="409">
        <v>3</v>
      </c>
      <c r="G641" s="410">
        <v>0</v>
      </c>
    </row>
    <row r="642" spans="1:7">
      <c r="A642" s="2"/>
      <c r="B642" s="2"/>
      <c r="C642" s="376" t="s">
        <v>340</v>
      </c>
      <c r="D642" s="378" t="s">
        <v>627</v>
      </c>
      <c r="E642" s="408">
        <v>3</v>
      </c>
      <c r="F642" s="409">
        <v>4</v>
      </c>
      <c r="G642" s="410">
        <v>0</v>
      </c>
    </row>
    <row r="643" spans="1:7">
      <c r="A643" s="2"/>
      <c r="B643" s="2"/>
      <c r="C643" s="376" t="s">
        <v>340</v>
      </c>
      <c r="D643" s="378" t="s">
        <v>628</v>
      </c>
      <c r="E643" s="408">
        <v>3</v>
      </c>
      <c r="F643" s="409">
        <v>2</v>
      </c>
      <c r="G643" s="410">
        <v>0</v>
      </c>
    </row>
    <row r="644" spans="1:7">
      <c r="A644" s="2"/>
      <c r="B644" s="2"/>
      <c r="C644" s="376" t="s">
        <v>340</v>
      </c>
      <c r="D644" s="378" t="s">
        <v>433</v>
      </c>
      <c r="E644" s="408">
        <v>3</v>
      </c>
      <c r="F644" s="409">
        <v>2</v>
      </c>
      <c r="G644" s="410">
        <v>0</v>
      </c>
    </row>
    <row r="645" spans="1:7">
      <c r="A645" s="2"/>
      <c r="B645" s="2"/>
      <c r="C645" s="376" t="s">
        <v>340</v>
      </c>
      <c r="D645" s="378" t="s">
        <v>629</v>
      </c>
      <c r="E645" s="408">
        <v>3</v>
      </c>
      <c r="F645" s="409">
        <v>4</v>
      </c>
      <c r="G645" s="410">
        <v>0</v>
      </c>
    </row>
    <row r="646" spans="1:7">
      <c r="A646" s="2"/>
      <c r="B646" s="2"/>
      <c r="C646" s="376" t="s">
        <v>354</v>
      </c>
      <c r="D646" s="378" t="s">
        <v>343</v>
      </c>
      <c r="E646" s="408">
        <v>3</v>
      </c>
      <c r="F646" s="409">
        <v>5</v>
      </c>
      <c r="G646" s="410">
        <v>0</v>
      </c>
    </row>
    <row r="647" spans="1:7">
      <c r="A647" s="2"/>
      <c r="B647" s="2"/>
      <c r="C647" s="376" t="s">
        <v>630</v>
      </c>
      <c r="D647" s="378"/>
      <c r="E647" s="408">
        <v>3</v>
      </c>
      <c r="F647" s="409">
        <v>1</v>
      </c>
      <c r="G647" s="410">
        <v>0</v>
      </c>
    </row>
    <row r="648" spans="1:7">
      <c r="A648" s="2"/>
      <c r="B648" s="18"/>
      <c r="C648" s="376" t="s">
        <v>363</v>
      </c>
      <c r="D648" s="378" t="s">
        <v>189</v>
      </c>
      <c r="E648" s="408">
        <v>3</v>
      </c>
      <c r="F648" s="409">
        <v>2</v>
      </c>
      <c r="G648" s="410">
        <v>0</v>
      </c>
    </row>
    <row r="649" spans="1:7">
      <c r="A649" s="2"/>
      <c r="B649" s="34"/>
      <c r="C649" s="376" t="s">
        <v>363</v>
      </c>
      <c r="D649" s="378" t="s">
        <v>124</v>
      </c>
      <c r="E649" s="408">
        <v>3</v>
      </c>
      <c r="F649" s="409">
        <v>5</v>
      </c>
      <c r="G649" s="410">
        <v>0</v>
      </c>
    </row>
    <row r="650" spans="1:7">
      <c r="A650" s="2"/>
      <c r="B650" s="18"/>
      <c r="C650" s="376" t="s">
        <v>631</v>
      </c>
      <c r="D650" s="378"/>
      <c r="E650" s="408">
        <v>3</v>
      </c>
      <c r="F650" s="409">
        <v>3</v>
      </c>
      <c r="G650" s="410">
        <v>0</v>
      </c>
    </row>
    <row r="651" spans="1:7">
      <c r="A651" s="2"/>
      <c r="B651" s="2"/>
      <c r="C651" s="376" t="s">
        <v>367</v>
      </c>
      <c r="D651" s="378" t="s">
        <v>360</v>
      </c>
      <c r="E651" s="408">
        <v>3</v>
      </c>
      <c r="F651" s="409">
        <v>1</v>
      </c>
      <c r="G651" s="410">
        <v>0</v>
      </c>
    </row>
    <row r="652" spans="1:7">
      <c r="A652" s="2"/>
      <c r="B652" s="2"/>
      <c r="C652" s="376" t="s">
        <v>367</v>
      </c>
      <c r="D652" s="378" t="s">
        <v>415</v>
      </c>
      <c r="E652" s="408">
        <v>3</v>
      </c>
      <c r="F652" s="409">
        <v>4</v>
      </c>
      <c r="G652" s="410">
        <v>0</v>
      </c>
    </row>
    <row r="653" spans="1:7">
      <c r="A653" s="2"/>
      <c r="B653" s="2"/>
      <c r="C653" s="376" t="s">
        <v>367</v>
      </c>
      <c r="D653" s="378" t="s">
        <v>348</v>
      </c>
      <c r="E653" s="408">
        <v>3</v>
      </c>
      <c r="F653" s="409">
        <v>3</v>
      </c>
      <c r="G653" s="410">
        <v>0</v>
      </c>
    </row>
    <row r="654" spans="1:7">
      <c r="A654" s="2"/>
      <c r="B654" s="2"/>
      <c r="C654" s="376" t="s">
        <v>367</v>
      </c>
      <c r="D654" s="378" t="s">
        <v>346</v>
      </c>
      <c r="E654" s="408">
        <v>3</v>
      </c>
      <c r="F654" s="409">
        <v>5</v>
      </c>
      <c r="G654" s="410">
        <v>0</v>
      </c>
    </row>
    <row r="655" spans="1:7">
      <c r="A655" s="2"/>
      <c r="B655" s="2"/>
      <c r="C655" s="376" t="s">
        <v>468</v>
      </c>
      <c r="D655" s="378"/>
      <c r="E655" s="408">
        <v>3</v>
      </c>
      <c r="F655" s="409">
        <v>1</v>
      </c>
      <c r="G655" s="410">
        <v>0</v>
      </c>
    </row>
    <row r="656" spans="1:7">
      <c r="A656" s="2"/>
      <c r="B656" s="2"/>
      <c r="C656" s="376" t="s">
        <v>368</v>
      </c>
      <c r="D656" s="378" t="s">
        <v>633</v>
      </c>
      <c r="E656" s="408">
        <v>3</v>
      </c>
      <c r="F656" s="409">
        <v>1</v>
      </c>
      <c r="G656" s="410">
        <v>1</v>
      </c>
    </row>
    <row r="657" spans="1:7">
      <c r="A657" s="2"/>
      <c r="B657" s="2"/>
      <c r="C657" s="376" t="s">
        <v>368</v>
      </c>
      <c r="D657" s="378" t="s">
        <v>363</v>
      </c>
      <c r="E657" s="408">
        <v>3</v>
      </c>
      <c r="F657" s="409">
        <v>4</v>
      </c>
      <c r="G657" s="410">
        <v>0</v>
      </c>
    </row>
    <row r="658" spans="1:7">
      <c r="A658" s="2"/>
      <c r="B658" s="2"/>
      <c r="C658" s="376" t="s">
        <v>634</v>
      </c>
      <c r="D658" s="378"/>
      <c r="E658" s="408">
        <v>3</v>
      </c>
      <c r="F658" s="409">
        <v>0</v>
      </c>
      <c r="G658" s="410">
        <v>0</v>
      </c>
    </row>
    <row r="659" spans="1:7">
      <c r="A659" s="2"/>
      <c r="B659" s="2"/>
      <c r="C659" s="376" t="s">
        <v>366</v>
      </c>
      <c r="D659" s="378" t="s">
        <v>635</v>
      </c>
      <c r="E659" s="408">
        <v>3</v>
      </c>
      <c r="F659" s="409">
        <v>2</v>
      </c>
      <c r="G659" s="410">
        <v>0</v>
      </c>
    </row>
    <row r="660" spans="1:7">
      <c r="A660" s="2"/>
      <c r="B660" s="2"/>
      <c r="C660" s="376" t="s">
        <v>366</v>
      </c>
      <c r="D660" s="378" t="s">
        <v>409</v>
      </c>
      <c r="E660" s="408">
        <v>3</v>
      </c>
      <c r="F660" s="409">
        <v>4</v>
      </c>
      <c r="G660" s="410">
        <v>0</v>
      </c>
    </row>
    <row r="661" spans="1:7">
      <c r="A661" s="2"/>
      <c r="B661" s="2"/>
      <c r="C661" s="376" t="s">
        <v>636</v>
      </c>
      <c r="D661" s="378"/>
      <c r="E661" s="408">
        <v>3</v>
      </c>
      <c r="F661" s="409">
        <v>2</v>
      </c>
      <c r="G661" s="410">
        <v>0</v>
      </c>
    </row>
    <row r="662" spans="1:7">
      <c r="A662" s="2"/>
      <c r="B662" s="2"/>
      <c r="C662" s="376" t="s">
        <v>533</v>
      </c>
      <c r="D662" s="378" t="s">
        <v>350</v>
      </c>
      <c r="E662" s="408">
        <v>2</v>
      </c>
      <c r="F662" s="409">
        <v>3</v>
      </c>
      <c r="G662" s="410">
        <v>0</v>
      </c>
    </row>
    <row r="663" spans="1:7">
      <c r="A663" s="2"/>
      <c r="B663" s="2"/>
      <c r="C663" s="376" t="s">
        <v>585</v>
      </c>
      <c r="D663" s="378"/>
      <c r="E663" s="408">
        <v>2</v>
      </c>
      <c r="F663" s="409">
        <v>2</v>
      </c>
      <c r="G663" s="410">
        <v>0</v>
      </c>
    </row>
    <row r="664" spans="1:7">
      <c r="A664" s="2"/>
      <c r="B664" s="2"/>
      <c r="C664" s="376" t="s">
        <v>585</v>
      </c>
      <c r="D664" s="378" t="s">
        <v>625</v>
      </c>
      <c r="E664" s="408">
        <v>2</v>
      </c>
      <c r="F664" s="409">
        <v>4</v>
      </c>
      <c r="G664" s="410">
        <v>0</v>
      </c>
    </row>
    <row r="665" spans="1:7">
      <c r="A665" s="2"/>
      <c r="B665" s="2"/>
      <c r="C665" s="376" t="s">
        <v>585</v>
      </c>
      <c r="D665" s="378" t="s">
        <v>524</v>
      </c>
      <c r="E665" s="408">
        <v>2</v>
      </c>
      <c r="F665" s="409">
        <v>2</v>
      </c>
      <c r="G665" s="410">
        <v>0</v>
      </c>
    </row>
    <row r="666" spans="1:7">
      <c r="A666" s="2"/>
      <c r="B666" s="2"/>
      <c r="C666" s="376" t="s">
        <v>637</v>
      </c>
      <c r="D666" s="378"/>
      <c r="E666" s="408">
        <v>2</v>
      </c>
      <c r="F666" s="409">
        <v>3</v>
      </c>
      <c r="G666" s="410">
        <v>0</v>
      </c>
    </row>
    <row r="667" spans="1:7">
      <c r="A667" s="2"/>
      <c r="B667" s="2"/>
      <c r="C667" s="376" t="s">
        <v>638</v>
      </c>
      <c r="D667" s="378"/>
      <c r="E667" s="408">
        <v>2</v>
      </c>
      <c r="F667" s="409">
        <v>2</v>
      </c>
      <c r="G667" s="410">
        <v>0</v>
      </c>
    </row>
    <row r="668" spans="1:7">
      <c r="A668" s="2"/>
      <c r="B668" s="2"/>
      <c r="C668" s="376" t="s">
        <v>348</v>
      </c>
      <c r="D668" s="378" t="s">
        <v>388</v>
      </c>
      <c r="E668" s="408">
        <v>2</v>
      </c>
      <c r="F668" s="409">
        <v>1</v>
      </c>
      <c r="G668" s="410">
        <v>0</v>
      </c>
    </row>
    <row r="669" spans="1:7">
      <c r="A669" s="2"/>
      <c r="B669" s="2"/>
      <c r="C669" s="376" t="s">
        <v>348</v>
      </c>
      <c r="D669" s="378" t="s">
        <v>448</v>
      </c>
      <c r="E669" s="408">
        <v>2</v>
      </c>
      <c r="F669" s="409">
        <v>2</v>
      </c>
      <c r="G669" s="410">
        <v>0</v>
      </c>
    </row>
    <row r="670" spans="1:7">
      <c r="A670" s="2"/>
      <c r="B670" s="2"/>
      <c r="C670" s="376" t="s">
        <v>348</v>
      </c>
      <c r="D670" s="378" t="s">
        <v>406</v>
      </c>
      <c r="E670" s="408">
        <v>2</v>
      </c>
      <c r="F670" s="409">
        <v>3</v>
      </c>
      <c r="G670" s="410">
        <v>0</v>
      </c>
    </row>
    <row r="671" spans="1:7">
      <c r="A671" s="2"/>
      <c r="B671" s="2"/>
      <c r="C671" s="376" t="s">
        <v>424</v>
      </c>
      <c r="D671" s="378" t="s">
        <v>437</v>
      </c>
      <c r="E671" s="408">
        <v>2</v>
      </c>
      <c r="F671" s="409">
        <v>3</v>
      </c>
      <c r="G671" s="410">
        <v>0</v>
      </c>
    </row>
    <row r="672" spans="1:7">
      <c r="A672" s="2"/>
      <c r="B672" s="2"/>
      <c r="C672" s="376" t="s">
        <v>424</v>
      </c>
      <c r="D672" s="378" t="s">
        <v>423</v>
      </c>
      <c r="E672" s="408">
        <v>2</v>
      </c>
      <c r="F672" s="409">
        <v>1</v>
      </c>
      <c r="G672" s="410">
        <v>0</v>
      </c>
    </row>
    <row r="673" spans="1:7">
      <c r="A673" s="2"/>
      <c r="B673" s="2"/>
      <c r="C673" s="376" t="s">
        <v>424</v>
      </c>
      <c r="D673" s="378" t="s">
        <v>401</v>
      </c>
      <c r="E673" s="408">
        <v>2</v>
      </c>
      <c r="F673" s="409">
        <v>4</v>
      </c>
      <c r="G673" s="410">
        <v>0</v>
      </c>
    </row>
    <row r="674" spans="1:7">
      <c r="A674" s="2"/>
      <c r="B674" s="2"/>
      <c r="C674" s="376" t="s">
        <v>424</v>
      </c>
      <c r="D674" s="378" t="s">
        <v>384</v>
      </c>
      <c r="E674" s="408">
        <v>2</v>
      </c>
      <c r="F674" s="409">
        <v>1</v>
      </c>
      <c r="G674" s="410">
        <v>0</v>
      </c>
    </row>
    <row r="675" spans="1:7">
      <c r="A675" s="2"/>
      <c r="B675" s="2"/>
      <c r="C675" s="376" t="s">
        <v>432</v>
      </c>
      <c r="D675" s="378" t="s">
        <v>385</v>
      </c>
      <c r="E675" s="408">
        <v>2</v>
      </c>
      <c r="F675" s="409">
        <v>1</v>
      </c>
      <c r="G675" s="410">
        <v>0</v>
      </c>
    </row>
    <row r="676" spans="1:7">
      <c r="A676" s="2"/>
      <c r="B676" s="2"/>
      <c r="C676" s="376" t="s">
        <v>116</v>
      </c>
      <c r="D676" s="378"/>
      <c r="E676" s="408">
        <v>2</v>
      </c>
      <c r="F676" s="409">
        <v>2</v>
      </c>
      <c r="G676" s="410">
        <v>0</v>
      </c>
    </row>
    <row r="677" spans="1:7">
      <c r="A677" s="2"/>
      <c r="B677" s="2"/>
      <c r="C677" s="376" t="s">
        <v>544</v>
      </c>
      <c r="D677" s="378"/>
      <c r="E677" s="408">
        <v>2</v>
      </c>
      <c r="F677" s="409">
        <v>2</v>
      </c>
      <c r="G677" s="410">
        <v>0</v>
      </c>
    </row>
    <row r="678" spans="1:7">
      <c r="A678" s="2"/>
      <c r="B678" s="2"/>
      <c r="C678" s="376" t="s">
        <v>343</v>
      </c>
      <c r="D678" s="378" t="s">
        <v>639</v>
      </c>
      <c r="E678" s="408">
        <v>2</v>
      </c>
      <c r="F678" s="409">
        <v>2</v>
      </c>
      <c r="G678" s="410">
        <v>0</v>
      </c>
    </row>
    <row r="679" spans="1:7">
      <c r="A679" s="2"/>
      <c r="B679" s="2"/>
      <c r="C679" s="376" t="s">
        <v>343</v>
      </c>
      <c r="D679" s="378" t="s">
        <v>349</v>
      </c>
      <c r="E679" s="408">
        <v>2</v>
      </c>
      <c r="F679" s="409">
        <v>2</v>
      </c>
      <c r="G679" s="410">
        <v>0</v>
      </c>
    </row>
    <row r="680" spans="1:7">
      <c r="A680" s="2"/>
      <c r="B680" s="2"/>
      <c r="C680" s="376" t="s">
        <v>343</v>
      </c>
      <c r="D680" s="378" t="s">
        <v>640</v>
      </c>
      <c r="E680" s="408">
        <v>2</v>
      </c>
      <c r="F680" s="409">
        <v>4</v>
      </c>
      <c r="G680" s="410">
        <v>0</v>
      </c>
    </row>
    <row r="681" spans="1:7">
      <c r="A681" s="2"/>
      <c r="B681" s="2"/>
      <c r="C681" s="376" t="s">
        <v>343</v>
      </c>
      <c r="D681" s="378" t="s">
        <v>587</v>
      </c>
      <c r="E681" s="408">
        <v>2</v>
      </c>
      <c r="F681" s="409">
        <v>1</v>
      </c>
      <c r="G681" s="410">
        <v>0</v>
      </c>
    </row>
    <row r="682" spans="1:7">
      <c r="A682" s="2"/>
      <c r="B682" s="2"/>
      <c r="C682" s="376" t="s">
        <v>343</v>
      </c>
      <c r="D682" s="378" t="s">
        <v>442</v>
      </c>
      <c r="E682" s="408">
        <v>2</v>
      </c>
      <c r="F682" s="409">
        <v>2</v>
      </c>
      <c r="G682" s="410">
        <v>0</v>
      </c>
    </row>
    <row r="683" spans="1:7">
      <c r="A683" s="2"/>
      <c r="B683" s="2"/>
      <c r="C683" s="376" t="s">
        <v>343</v>
      </c>
      <c r="D683" s="378" t="s">
        <v>641</v>
      </c>
      <c r="E683" s="408">
        <v>2</v>
      </c>
      <c r="F683" s="409">
        <v>1</v>
      </c>
      <c r="G683" s="410">
        <v>0</v>
      </c>
    </row>
    <row r="684" spans="1:7">
      <c r="A684" s="2"/>
      <c r="B684" s="2"/>
      <c r="C684" s="376" t="s">
        <v>343</v>
      </c>
      <c r="D684" s="378" t="s">
        <v>642</v>
      </c>
      <c r="E684" s="408">
        <v>2</v>
      </c>
      <c r="F684" s="409">
        <v>2</v>
      </c>
      <c r="G684" s="410">
        <v>0</v>
      </c>
    </row>
    <row r="685" spans="1:7">
      <c r="A685" s="2"/>
      <c r="B685" s="2"/>
      <c r="C685" s="376" t="s">
        <v>343</v>
      </c>
      <c r="D685" s="378" t="s">
        <v>643</v>
      </c>
      <c r="E685" s="408">
        <v>2</v>
      </c>
      <c r="F685" s="409">
        <v>5</v>
      </c>
      <c r="G685" s="410">
        <v>0</v>
      </c>
    </row>
    <row r="686" spans="1:7">
      <c r="A686" s="2"/>
      <c r="B686" s="2"/>
      <c r="C686" s="376" t="s">
        <v>343</v>
      </c>
      <c r="D686" s="378" t="s">
        <v>461</v>
      </c>
      <c r="E686" s="408">
        <v>2</v>
      </c>
      <c r="F686" s="409">
        <v>1</v>
      </c>
      <c r="G686" s="410">
        <v>0</v>
      </c>
    </row>
    <row r="687" spans="1:7">
      <c r="A687" s="2"/>
      <c r="B687" s="2"/>
      <c r="C687" s="376" t="s">
        <v>343</v>
      </c>
      <c r="D687" s="378" t="s">
        <v>644</v>
      </c>
      <c r="E687" s="408">
        <v>2</v>
      </c>
      <c r="F687" s="409">
        <v>1</v>
      </c>
      <c r="G687" s="410">
        <v>0</v>
      </c>
    </row>
    <row r="688" spans="1:7">
      <c r="A688" s="2"/>
      <c r="B688" s="2"/>
      <c r="C688" s="376" t="s">
        <v>370</v>
      </c>
      <c r="D688" s="378" t="s">
        <v>574</v>
      </c>
      <c r="E688" s="408">
        <v>2</v>
      </c>
      <c r="F688" s="409">
        <v>1</v>
      </c>
      <c r="G688" s="410">
        <v>0</v>
      </c>
    </row>
    <row r="689" spans="1:7">
      <c r="A689" s="2"/>
      <c r="B689" s="2"/>
      <c r="C689" s="376" t="s">
        <v>370</v>
      </c>
      <c r="D689" s="378" t="s">
        <v>519</v>
      </c>
      <c r="E689" s="408">
        <v>2</v>
      </c>
      <c r="F689" s="409">
        <v>2</v>
      </c>
      <c r="G689" s="410">
        <v>0</v>
      </c>
    </row>
    <row r="690" spans="1:7">
      <c r="A690" s="2"/>
      <c r="B690" s="2"/>
      <c r="C690" s="376" t="s">
        <v>372</v>
      </c>
      <c r="D690" s="378" t="s">
        <v>537</v>
      </c>
      <c r="E690" s="408">
        <v>2</v>
      </c>
      <c r="F690" s="409">
        <v>0</v>
      </c>
      <c r="G690" s="410">
        <v>0</v>
      </c>
    </row>
    <row r="691" spans="1:7">
      <c r="A691" s="2"/>
      <c r="B691" s="2"/>
      <c r="C691" s="376" t="s">
        <v>372</v>
      </c>
      <c r="D691" s="378" t="s">
        <v>384</v>
      </c>
      <c r="E691" s="408">
        <v>2</v>
      </c>
      <c r="F691" s="409">
        <v>1</v>
      </c>
      <c r="G691" s="410">
        <v>0</v>
      </c>
    </row>
    <row r="692" spans="1:7">
      <c r="A692" s="2"/>
      <c r="B692" s="2"/>
      <c r="C692" s="376" t="s">
        <v>372</v>
      </c>
      <c r="D692" s="378" t="s">
        <v>442</v>
      </c>
      <c r="E692" s="408">
        <v>2</v>
      </c>
      <c r="F692" s="409">
        <v>1</v>
      </c>
      <c r="G692" s="410">
        <v>0</v>
      </c>
    </row>
    <row r="693" spans="1:7">
      <c r="A693" s="2"/>
      <c r="B693" s="2"/>
      <c r="C693" s="376" t="s">
        <v>372</v>
      </c>
      <c r="D693" s="378" t="s">
        <v>430</v>
      </c>
      <c r="E693" s="408">
        <v>2</v>
      </c>
      <c r="F693" s="409">
        <v>0</v>
      </c>
      <c r="G693" s="410">
        <v>0</v>
      </c>
    </row>
    <row r="694" spans="1:7">
      <c r="A694" s="2"/>
      <c r="B694" s="2"/>
      <c r="C694" s="376" t="s">
        <v>645</v>
      </c>
      <c r="D694" s="378"/>
      <c r="E694" s="408">
        <v>2</v>
      </c>
      <c r="F694" s="409">
        <v>2</v>
      </c>
      <c r="G694" s="410">
        <v>0</v>
      </c>
    </row>
    <row r="695" spans="1:7">
      <c r="A695" s="2"/>
      <c r="B695" s="2"/>
      <c r="C695" s="376" t="s">
        <v>617</v>
      </c>
      <c r="D695" s="378"/>
      <c r="E695" s="408">
        <v>2</v>
      </c>
      <c r="F695" s="409">
        <v>1</v>
      </c>
      <c r="G695" s="410">
        <v>0</v>
      </c>
    </row>
    <row r="696" spans="1:7">
      <c r="A696" s="2"/>
      <c r="B696" s="2"/>
      <c r="C696" s="376" t="s">
        <v>342</v>
      </c>
      <c r="D696" s="378" t="s">
        <v>641</v>
      </c>
      <c r="E696" s="408">
        <v>2</v>
      </c>
      <c r="F696" s="409">
        <v>2</v>
      </c>
      <c r="G696" s="410">
        <v>0</v>
      </c>
    </row>
    <row r="697" spans="1:7">
      <c r="A697" s="2"/>
      <c r="B697" s="2"/>
      <c r="C697" s="376" t="s">
        <v>342</v>
      </c>
      <c r="D697" s="378" t="s">
        <v>444</v>
      </c>
      <c r="E697" s="408">
        <v>2</v>
      </c>
      <c r="F697" s="409">
        <v>3</v>
      </c>
      <c r="G697" s="410">
        <v>0</v>
      </c>
    </row>
    <row r="698" spans="1:7">
      <c r="A698" s="2"/>
      <c r="B698" s="2"/>
      <c r="C698" s="376" t="s">
        <v>342</v>
      </c>
      <c r="D698" s="378" t="s">
        <v>474</v>
      </c>
      <c r="E698" s="408">
        <v>2</v>
      </c>
      <c r="F698" s="409">
        <v>3</v>
      </c>
      <c r="G698" s="410">
        <v>0</v>
      </c>
    </row>
    <row r="699" spans="1:7">
      <c r="A699" s="2"/>
      <c r="B699" s="2"/>
      <c r="C699" s="376" t="s">
        <v>342</v>
      </c>
      <c r="D699" s="378" t="s">
        <v>376</v>
      </c>
      <c r="E699" s="408">
        <v>2</v>
      </c>
      <c r="F699" s="409">
        <v>1</v>
      </c>
      <c r="G699" s="410">
        <v>0</v>
      </c>
    </row>
    <row r="700" spans="1:7">
      <c r="A700" s="2"/>
      <c r="B700" s="2"/>
      <c r="C700" s="376" t="s">
        <v>342</v>
      </c>
      <c r="D700" s="378" t="s">
        <v>644</v>
      </c>
      <c r="E700" s="408">
        <v>2</v>
      </c>
      <c r="F700" s="409">
        <v>1</v>
      </c>
      <c r="G700" s="410">
        <v>0</v>
      </c>
    </row>
    <row r="701" spans="1:7">
      <c r="A701" s="2"/>
      <c r="B701" s="2"/>
      <c r="C701" s="376" t="s">
        <v>383</v>
      </c>
      <c r="D701" s="378" t="s">
        <v>646</v>
      </c>
      <c r="E701" s="408">
        <v>2</v>
      </c>
      <c r="F701" s="409">
        <v>1</v>
      </c>
      <c r="G701" s="410">
        <v>0</v>
      </c>
    </row>
    <row r="702" spans="1:7">
      <c r="A702" s="2"/>
      <c r="B702" s="2"/>
      <c r="C702" s="376" t="s">
        <v>427</v>
      </c>
      <c r="D702" s="378" t="s">
        <v>447</v>
      </c>
      <c r="E702" s="408">
        <v>2</v>
      </c>
      <c r="F702" s="409">
        <v>5</v>
      </c>
      <c r="G702" s="410">
        <v>0</v>
      </c>
    </row>
    <row r="703" spans="1:7">
      <c r="A703" s="2"/>
      <c r="B703" s="2"/>
      <c r="C703" s="376" t="s">
        <v>427</v>
      </c>
      <c r="D703" s="378" t="s">
        <v>647</v>
      </c>
      <c r="E703" s="408">
        <v>2</v>
      </c>
      <c r="F703" s="409">
        <v>3</v>
      </c>
      <c r="G703" s="410">
        <v>0</v>
      </c>
    </row>
    <row r="704" spans="1:7">
      <c r="A704" s="2"/>
      <c r="B704" s="2"/>
      <c r="C704" s="376" t="s">
        <v>427</v>
      </c>
      <c r="D704" s="378" t="s">
        <v>648</v>
      </c>
      <c r="E704" s="408">
        <v>2</v>
      </c>
      <c r="F704" s="409">
        <v>4</v>
      </c>
      <c r="G704" s="410">
        <v>0</v>
      </c>
    </row>
    <row r="705" spans="1:7">
      <c r="A705" s="2"/>
      <c r="B705" s="2"/>
      <c r="C705" s="376" t="s">
        <v>463</v>
      </c>
      <c r="D705" s="378" t="s">
        <v>338</v>
      </c>
      <c r="E705" s="408">
        <v>2</v>
      </c>
      <c r="F705" s="409">
        <v>1</v>
      </c>
      <c r="G705" s="410">
        <v>0</v>
      </c>
    </row>
    <row r="706" spans="1:7">
      <c r="A706" s="2"/>
      <c r="B706" s="18" t="s">
        <v>0</v>
      </c>
      <c r="C706" s="376" t="s">
        <v>463</v>
      </c>
      <c r="D706" s="378" t="s">
        <v>649</v>
      </c>
      <c r="E706" s="408">
        <v>2</v>
      </c>
      <c r="F706" s="409">
        <v>2</v>
      </c>
      <c r="G706" s="410">
        <v>0</v>
      </c>
    </row>
    <row r="707" spans="1:7">
      <c r="A707" s="2"/>
      <c r="B707" s="34" t="s">
        <v>7</v>
      </c>
      <c r="C707" s="376" t="s">
        <v>387</v>
      </c>
      <c r="D707" s="378" t="s">
        <v>434</v>
      </c>
      <c r="E707" s="408">
        <v>2</v>
      </c>
      <c r="F707" s="409">
        <v>0</v>
      </c>
      <c r="G707" s="410">
        <v>0</v>
      </c>
    </row>
    <row r="708" spans="1:7">
      <c r="A708" s="2"/>
      <c r="B708" s="34" t="s">
        <v>8</v>
      </c>
      <c r="C708" s="376" t="s">
        <v>387</v>
      </c>
      <c r="D708" s="378" t="s">
        <v>189</v>
      </c>
      <c r="E708" s="408">
        <v>2</v>
      </c>
      <c r="F708" s="409">
        <v>4</v>
      </c>
      <c r="G708" s="410">
        <v>0</v>
      </c>
    </row>
    <row r="709" spans="1:7">
      <c r="A709" s="2"/>
      <c r="B709" s="2"/>
      <c r="C709" s="376" t="s">
        <v>431</v>
      </c>
      <c r="D709" s="378" t="s">
        <v>346</v>
      </c>
      <c r="E709" s="408">
        <v>2</v>
      </c>
      <c r="F709" s="409">
        <v>4</v>
      </c>
      <c r="G709" s="410">
        <v>0</v>
      </c>
    </row>
    <row r="710" spans="1:7">
      <c r="A710" s="2"/>
      <c r="B710" s="2"/>
      <c r="C710" s="376" t="s">
        <v>650</v>
      </c>
      <c r="D710" s="378"/>
      <c r="E710" s="408">
        <v>2</v>
      </c>
      <c r="F710" s="409">
        <v>1</v>
      </c>
      <c r="G710" s="410">
        <v>0</v>
      </c>
    </row>
    <row r="711" spans="1:7">
      <c r="A711" s="2"/>
      <c r="B711" s="2"/>
      <c r="C711" s="376" t="s">
        <v>646</v>
      </c>
      <c r="D711" s="378" t="s">
        <v>383</v>
      </c>
      <c r="E711" s="408">
        <v>2</v>
      </c>
      <c r="F711" s="409">
        <v>1</v>
      </c>
      <c r="G711" s="410">
        <v>0</v>
      </c>
    </row>
    <row r="712" spans="1:7">
      <c r="A712" s="2"/>
      <c r="B712" s="2"/>
      <c r="C712" s="376" t="s">
        <v>651</v>
      </c>
      <c r="D712" s="378"/>
      <c r="E712" s="408">
        <v>2</v>
      </c>
      <c r="F712" s="409">
        <v>4</v>
      </c>
      <c r="G712" s="410">
        <v>0</v>
      </c>
    </row>
    <row r="713" spans="1:7">
      <c r="A713" s="2"/>
      <c r="B713" s="2"/>
      <c r="C713" s="376" t="s">
        <v>652</v>
      </c>
      <c r="D713" s="378"/>
      <c r="E713" s="408">
        <v>2</v>
      </c>
      <c r="F713" s="409">
        <v>2</v>
      </c>
      <c r="G713" s="410">
        <v>0</v>
      </c>
    </row>
    <row r="714" spans="1:7">
      <c r="A714" s="2"/>
      <c r="B714" s="2"/>
      <c r="C714" s="376" t="s">
        <v>653</v>
      </c>
      <c r="D714" s="378"/>
      <c r="E714" s="408">
        <v>2</v>
      </c>
      <c r="F714" s="409">
        <v>2</v>
      </c>
      <c r="G714" s="410">
        <v>0</v>
      </c>
    </row>
    <row r="715" spans="1:7">
      <c r="A715" s="2"/>
      <c r="B715" s="2"/>
      <c r="C715" s="376" t="s">
        <v>225</v>
      </c>
      <c r="D715" s="378"/>
      <c r="E715" s="408">
        <v>2</v>
      </c>
      <c r="F715" s="409">
        <v>1</v>
      </c>
      <c r="G715" s="410">
        <v>0</v>
      </c>
    </row>
    <row r="716" spans="1:7">
      <c r="A716" s="2"/>
      <c r="B716" s="2"/>
      <c r="C716" s="376" t="s">
        <v>521</v>
      </c>
      <c r="D716" s="378" t="s">
        <v>353</v>
      </c>
      <c r="E716" s="408">
        <v>2</v>
      </c>
      <c r="F716" s="409">
        <v>1</v>
      </c>
      <c r="G716" s="410">
        <v>0</v>
      </c>
    </row>
    <row r="717" spans="1:7">
      <c r="A717" s="2"/>
      <c r="B717" s="2"/>
      <c r="C717" s="376" t="s">
        <v>654</v>
      </c>
      <c r="D717" s="378"/>
      <c r="E717" s="408">
        <v>2</v>
      </c>
      <c r="F717" s="409">
        <v>2</v>
      </c>
      <c r="G717" s="410">
        <v>0</v>
      </c>
    </row>
    <row r="718" spans="1:7">
      <c r="A718" s="2"/>
      <c r="B718" s="2"/>
      <c r="C718" s="376" t="s">
        <v>496</v>
      </c>
      <c r="D718" s="378"/>
      <c r="E718" s="408">
        <v>2</v>
      </c>
      <c r="F718" s="409">
        <v>2</v>
      </c>
      <c r="G718" s="410">
        <v>0</v>
      </c>
    </row>
    <row r="719" spans="1:7">
      <c r="A719" s="2"/>
      <c r="B719" s="2"/>
      <c r="C719" s="376" t="s">
        <v>655</v>
      </c>
      <c r="D719" s="378"/>
      <c r="E719" s="408">
        <v>2</v>
      </c>
      <c r="F719" s="409">
        <v>2</v>
      </c>
      <c r="G719" s="410">
        <v>0</v>
      </c>
    </row>
    <row r="720" spans="1:7">
      <c r="A720" s="2"/>
      <c r="B720" s="2"/>
      <c r="C720" s="376" t="s">
        <v>628</v>
      </c>
      <c r="D720" s="378" t="s">
        <v>340</v>
      </c>
      <c r="E720" s="408">
        <v>2</v>
      </c>
      <c r="F720" s="409">
        <v>1</v>
      </c>
      <c r="G720" s="410">
        <v>0</v>
      </c>
    </row>
    <row r="721" spans="1:7">
      <c r="A721" s="2"/>
      <c r="B721" s="2"/>
      <c r="C721" s="376" t="s">
        <v>656</v>
      </c>
      <c r="D721" s="378"/>
      <c r="E721" s="408">
        <v>2</v>
      </c>
      <c r="F721" s="409">
        <v>0</v>
      </c>
      <c r="G721" s="410">
        <v>0</v>
      </c>
    </row>
    <row r="722" spans="1:7">
      <c r="A722" s="2"/>
      <c r="B722" s="2"/>
      <c r="C722" s="376" t="s">
        <v>364</v>
      </c>
      <c r="D722" s="378" t="s">
        <v>293</v>
      </c>
      <c r="E722" s="408">
        <v>2</v>
      </c>
      <c r="F722" s="409">
        <v>2</v>
      </c>
      <c r="G722" s="410">
        <v>0</v>
      </c>
    </row>
    <row r="723" spans="1:7">
      <c r="A723" s="2"/>
      <c r="B723" s="18"/>
      <c r="C723" s="376" t="s">
        <v>358</v>
      </c>
      <c r="D723" s="378" t="s">
        <v>347</v>
      </c>
      <c r="E723" s="408">
        <v>2</v>
      </c>
      <c r="F723" s="409">
        <v>1</v>
      </c>
      <c r="G723" s="410">
        <v>1</v>
      </c>
    </row>
    <row r="724" spans="1:7">
      <c r="A724" s="2"/>
      <c r="B724" s="34"/>
      <c r="C724" s="376" t="s">
        <v>358</v>
      </c>
      <c r="D724" s="378" t="s">
        <v>349</v>
      </c>
      <c r="E724" s="408">
        <v>2</v>
      </c>
      <c r="F724" s="409">
        <v>2</v>
      </c>
      <c r="G724" s="410">
        <v>0</v>
      </c>
    </row>
    <row r="725" spans="1:7">
      <c r="A725" s="2"/>
      <c r="B725" s="18"/>
      <c r="C725" s="376" t="s">
        <v>358</v>
      </c>
      <c r="D725" s="378" t="s">
        <v>657</v>
      </c>
      <c r="E725" s="408">
        <v>2</v>
      </c>
      <c r="F725" s="409">
        <v>3</v>
      </c>
      <c r="G725" s="410">
        <v>0</v>
      </c>
    </row>
    <row r="726" spans="1:7">
      <c r="A726" s="2"/>
      <c r="B726" s="2"/>
      <c r="C726" s="376" t="s">
        <v>658</v>
      </c>
      <c r="D726" s="378"/>
      <c r="E726" s="408">
        <v>2</v>
      </c>
      <c r="F726" s="409">
        <v>0</v>
      </c>
      <c r="G726" s="410">
        <v>0</v>
      </c>
    </row>
    <row r="727" spans="1:7">
      <c r="A727" s="2"/>
      <c r="B727" s="2"/>
      <c r="C727" s="376" t="s">
        <v>659</v>
      </c>
      <c r="D727" s="378"/>
      <c r="E727" s="408">
        <v>2</v>
      </c>
      <c r="F727" s="409">
        <v>1</v>
      </c>
      <c r="G727" s="410">
        <v>0</v>
      </c>
    </row>
    <row r="728" spans="1:7">
      <c r="A728" s="2"/>
      <c r="B728" s="2"/>
      <c r="C728" s="376" t="s">
        <v>379</v>
      </c>
      <c r="D728" s="378" t="s">
        <v>342</v>
      </c>
      <c r="E728" s="408">
        <v>2</v>
      </c>
      <c r="F728" s="409">
        <v>0</v>
      </c>
      <c r="G728" s="410">
        <v>0</v>
      </c>
    </row>
    <row r="729" spans="1:7">
      <c r="A729" s="2"/>
      <c r="B729" s="2"/>
      <c r="C729" s="376" t="s">
        <v>660</v>
      </c>
      <c r="D729" s="378"/>
      <c r="E729" s="408">
        <v>2</v>
      </c>
      <c r="F729" s="409">
        <v>0</v>
      </c>
      <c r="G729" s="410">
        <v>0</v>
      </c>
    </row>
    <row r="730" spans="1:7">
      <c r="A730" s="2"/>
      <c r="B730" s="2"/>
      <c r="C730" s="376" t="s">
        <v>376</v>
      </c>
      <c r="D730" s="378" t="s">
        <v>240</v>
      </c>
      <c r="E730" s="408">
        <v>2</v>
      </c>
      <c r="F730" s="409">
        <v>1</v>
      </c>
      <c r="G730" s="410">
        <v>0</v>
      </c>
    </row>
    <row r="731" spans="1:7">
      <c r="A731" s="2"/>
      <c r="B731" s="2"/>
      <c r="C731" s="376" t="s">
        <v>376</v>
      </c>
      <c r="D731" s="378" t="s">
        <v>342</v>
      </c>
      <c r="E731" s="408">
        <v>2</v>
      </c>
      <c r="F731" s="409">
        <v>2</v>
      </c>
      <c r="G731" s="410">
        <v>0</v>
      </c>
    </row>
    <row r="732" spans="1:7">
      <c r="A732" s="2"/>
      <c r="B732" s="2"/>
      <c r="C732" s="376" t="s">
        <v>376</v>
      </c>
      <c r="D732" s="378" t="s">
        <v>360</v>
      </c>
      <c r="E732" s="408">
        <v>2</v>
      </c>
      <c r="F732" s="409">
        <v>0</v>
      </c>
      <c r="G732" s="410">
        <v>0</v>
      </c>
    </row>
    <row r="733" spans="1:7">
      <c r="A733" s="2"/>
      <c r="B733" s="2"/>
      <c r="C733" s="376" t="s">
        <v>376</v>
      </c>
      <c r="D733" s="378" t="s">
        <v>338</v>
      </c>
      <c r="E733" s="408">
        <v>2</v>
      </c>
      <c r="F733" s="409">
        <v>1</v>
      </c>
      <c r="G733" s="410">
        <v>0</v>
      </c>
    </row>
    <row r="734" spans="1:7">
      <c r="A734" s="2"/>
      <c r="B734" s="2"/>
      <c r="C734" s="376" t="s">
        <v>376</v>
      </c>
      <c r="D734" s="378" t="s">
        <v>550</v>
      </c>
      <c r="E734" s="408">
        <v>2</v>
      </c>
      <c r="F734" s="409">
        <v>3</v>
      </c>
      <c r="G734" s="410">
        <v>0</v>
      </c>
    </row>
    <row r="735" spans="1:7">
      <c r="A735" s="2"/>
      <c r="B735" s="2"/>
      <c r="C735" s="376" t="s">
        <v>386</v>
      </c>
      <c r="D735" s="378" t="s">
        <v>343</v>
      </c>
      <c r="E735" s="408">
        <v>2</v>
      </c>
      <c r="F735" s="409">
        <v>1</v>
      </c>
      <c r="G735" s="410">
        <v>0</v>
      </c>
    </row>
    <row r="736" spans="1:7">
      <c r="A736" s="2"/>
      <c r="B736" s="2"/>
      <c r="C736" s="376" t="s">
        <v>661</v>
      </c>
      <c r="D736" s="378" t="s">
        <v>363</v>
      </c>
      <c r="E736" s="408">
        <v>2</v>
      </c>
      <c r="F736" s="409">
        <v>0</v>
      </c>
      <c r="G736" s="410">
        <v>0</v>
      </c>
    </row>
    <row r="737" spans="1:7">
      <c r="A737" s="2"/>
      <c r="B737" s="2"/>
      <c r="C737" s="376" t="s">
        <v>338</v>
      </c>
      <c r="D737" s="378" t="s">
        <v>662</v>
      </c>
      <c r="E737" s="408">
        <v>2</v>
      </c>
      <c r="F737" s="409">
        <v>5</v>
      </c>
      <c r="G737" s="410">
        <v>0</v>
      </c>
    </row>
    <row r="738" spans="1:7">
      <c r="A738" s="2"/>
      <c r="B738" s="2"/>
      <c r="C738" s="376" t="s">
        <v>338</v>
      </c>
      <c r="D738" s="378" t="s">
        <v>663</v>
      </c>
      <c r="E738" s="408">
        <v>2</v>
      </c>
      <c r="F738" s="409">
        <v>2</v>
      </c>
      <c r="G738" s="410">
        <v>0</v>
      </c>
    </row>
    <row r="739" spans="1:7">
      <c r="A739" s="2"/>
      <c r="B739" s="2"/>
      <c r="C739" s="376" t="s">
        <v>338</v>
      </c>
      <c r="D739" s="378" t="s">
        <v>606</v>
      </c>
      <c r="E739" s="408">
        <v>2</v>
      </c>
      <c r="F739" s="409">
        <v>2</v>
      </c>
      <c r="G739" s="410">
        <v>0</v>
      </c>
    </row>
    <row r="740" spans="1:7">
      <c r="A740" s="2"/>
      <c r="B740" s="2"/>
      <c r="C740" s="376" t="s">
        <v>338</v>
      </c>
      <c r="D740" s="378" t="s">
        <v>664</v>
      </c>
      <c r="E740" s="408">
        <v>2</v>
      </c>
      <c r="F740" s="409">
        <v>2</v>
      </c>
      <c r="G740" s="410">
        <v>0</v>
      </c>
    </row>
    <row r="741" spans="1:7">
      <c r="A741" s="2"/>
      <c r="B741" s="2"/>
      <c r="C741" s="376" t="s">
        <v>338</v>
      </c>
      <c r="D741" s="378" t="s">
        <v>438</v>
      </c>
      <c r="E741" s="408">
        <v>2</v>
      </c>
      <c r="F741" s="409">
        <v>2</v>
      </c>
      <c r="G741" s="410">
        <v>0</v>
      </c>
    </row>
    <row r="742" spans="1:7">
      <c r="A742" s="2"/>
      <c r="B742" s="2"/>
      <c r="C742" s="376" t="s">
        <v>338</v>
      </c>
      <c r="D742" s="378" t="s">
        <v>399</v>
      </c>
      <c r="E742" s="408">
        <v>2</v>
      </c>
      <c r="F742" s="409">
        <v>1</v>
      </c>
      <c r="G742" s="410">
        <v>0</v>
      </c>
    </row>
    <row r="743" spans="1:7">
      <c r="A743" s="2"/>
      <c r="B743" s="2"/>
      <c r="C743" s="376" t="s">
        <v>338</v>
      </c>
      <c r="D743" s="378" t="s">
        <v>665</v>
      </c>
      <c r="E743" s="408">
        <v>2</v>
      </c>
      <c r="F743" s="409">
        <v>2</v>
      </c>
      <c r="G743" s="410">
        <v>0</v>
      </c>
    </row>
    <row r="744" spans="1:7">
      <c r="A744" s="2"/>
      <c r="B744" s="2"/>
      <c r="C744" s="376" t="s">
        <v>338</v>
      </c>
      <c r="D744" s="378" t="s">
        <v>435</v>
      </c>
      <c r="E744" s="408">
        <v>2</v>
      </c>
      <c r="F744" s="409">
        <v>1</v>
      </c>
      <c r="G744" s="410">
        <v>0</v>
      </c>
    </row>
    <row r="745" spans="1:7">
      <c r="A745" s="2"/>
      <c r="B745" s="2"/>
      <c r="C745" s="376" t="s">
        <v>338</v>
      </c>
      <c r="D745" s="378" t="s">
        <v>618</v>
      </c>
      <c r="E745" s="408">
        <v>2</v>
      </c>
      <c r="F745" s="409">
        <v>3</v>
      </c>
      <c r="G745" s="410">
        <v>0</v>
      </c>
    </row>
    <row r="746" spans="1:7">
      <c r="A746" s="2"/>
      <c r="B746" s="2"/>
      <c r="C746" s="376" t="s">
        <v>338</v>
      </c>
      <c r="D746" s="378" t="s">
        <v>448</v>
      </c>
      <c r="E746" s="408">
        <v>2</v>
      </c>
      <c r="F746" s="409">
        <v>3</v>
      </c>
      <c r="G746" s="410">
        <v>1</v>
      </c>
    </row>
    <row r="747" spans="1:7">
      <c r="A747" s="2"/>
      <c r="B747" s="2"/>
      <c r="C747" s="376" t="s">
        <v>317</v>
      </c>
      <c r="D747" s="378" t="s">
        <v>355</v>
      </c>
      <c r="E747" s="408">
        <v>2</v>
      </c>
      <c r="F747" s="409">
        <v>2</v>
      </c>
      <c r="G747" s="410">
        <v>0</v>
      </c>
    </row>
    <row r="748" spans="1:7">
      <c r="A748" s="2"/>
      <c r="B748" s="2"/>
      <c r="C748" s="376" t="s">
        <v>317</v>
      </c>
      <c r="D748" s="378" t="s">
        <v>415</v>
      </c>
      <c r="E748" s="408">
        <v>2</v>
      </c>
      <c r="F748" s="409">
        <v>4</v>
      </c>
      <c r="G748" s="410">
        <v>0</v>
      </c>
    </row>
    <row r="749" spans="1:7">
      <c r="A749" s="2"/>
      <c r="B749" s="2"/>
      <c r="C749" s="376" t="s">
        <v>317</v>
      </c>
      <c r="D749" s="378" t="s">
        <v>666</v>
      </c>
      <c r="E749" s="408">
        <v>2</v>
      </c>
      <c r="F749" s="409">
        <v>0</v>
      </c>
      <c r="G749" s="410">
        <v>0</v>
      </c>
    </row>
    <row r="750" spans="1:7">
      <c r="A750" s="2"/>
      <c r="B750" s="2"/>
      <c r="C750" s="376" t="s">
        <v>317</v>
      </c>
      <c r="D750" s="378" t="s">
        <v>348</v>
      </c>
      <c r="E750" s="408">
        <v>2</v>
      </c>
      <c r="F750" s="409">
        <v>2</v>
      </c>
      <c r="G750" s="410">
        <v>0</v>
      </c>
    </row>
    <row r="751" spans="1:7">
      <c r="A751" s="2"/>
      <c r="B751" s="2"/>
      <c r="C751" s="376" t="s">
        <v>317</v>
      </c>
      <c r="D751" s="378" t="s">
        <v>346</v>
      </c>
      <c r="E751" s="408">
        <v>2</v>
      </c>
      <c r="F751" s="409">
        <v>1</v>
      </c>
      <c r="G751" s="410">
        <v>0</v>
      </c>
    </row>
    <row r="752" spans="1:7">
      <c r="A752" s="2"/>
      <c r="B752" s="2"/>
      <c r="C752" s="376" t="s">
        <v>317</v>
      </c>
      <c r="D752" s="378" t="s">
        <v>345</v>
      </c>
      <c r="E752" s="408">
        <v>2</v>
      </c>
      <c r="F752" s="409">
        <v>0</v>
      </c>
      <c r="G752" s="410">
        <v>0</v>
      </c>
    </row>
    <row r="753" spans="1:7">
      <c r="A753" s="2"/>
      <c r="B753" s="2"/>
      <c r="C753" s="376" t="s">
        <v>317</v>
      </c>
      <c r="D753" s="378" t="s">
        <v>617</v>
      </c>
      <c r="E753" s="408">
        <v>2</v>
      </c>
      <c r="F753" s="409">
        <v>1</v>
      </c>
      <c r="G753" s="410">
        <v>0</v>
      </c>
    </row>
    <row r="754" spans="1:7">
      <c r="A754" s="2"/>
      <c r="B754" s="2"/>
      <c r="C754" s="376" t="s">
        <v>317</v>
      </c>
      <c r="D754" s="378" t="s">
        <v>582</v>
      </c>
      <c r="E754" s="408">
        <v>2</v>
      </c>
      <c r="F754" s="409">
        <v>1</v>
      </c>
      <c r="G754" s="410">
        <v>0</v>
      </c>
    </row>
    <row r="755" spans="1:7">
      <c r="A755" s="2"/>
      <c r="B755" s="2"/>
      <c r="C755" s="376" t="s">
        <v>317</v>
      </c>
      <c r="D755" s="378" t="s">
        <v>667</v>
      </c>
      <c r="E755" s="408">
        <v>2</v>
      </c>
      <c r="F755" s="409">
        <v>3</v>
      </c>
      <c r="G755" s="410">
        <v>0</v>
      </c>
    </row>
    <row r="756" spans="1:7">
      <c r="A756" s="2"/>
      <c r="B756" s="2"/>
      <c r="C756" s="376" t="s">
        <v>317</v>
      </c>
      <c r="D756" s="378" t="s">
        <v>668</v>
      </c>
      <c r="E756" s="408">
        <v>2</v>
      </c>
      <c r="F756" s="409">
        <v>1</v>
      </c>
      <c r="G756" s="410">
        <v>0</v>
      </c>
    </row>
    <row r="757" spans="1:7">
      <c r="A757" s="2"/>
      <c r="B757" s="2"/>
      <c r="C757" s="376" t="s">
        <v>669</v>
      </c>
      <c r="D757" s="378" t="s">
        <v>670</v>
      </c>
      <c r="E757" s="408">
        <v>2</v>
      </c>
      <c r="F757" s="409">
        <v>3</v>
      </c>
      <c r="G757" s="410">
        <v>0</v>
      </c>
    </row>
    <row r="758" spans="1:7">
      <c r="A758" s="2"/>
      <c r="B758" s="2"/>
      <c r="C758" s="376" t="s">
        <v>671</v>
      </c>
      <c r="D758" s="378" t="s">
        <v>608</v>
      </c>
      <c r="E758" s="408">
        <v>2</v>
      </c>
      <c r="F758" s="409">
        <v>0</v>
      </c>
      <c r="G758" s="410">
        <v>0</v>
      </c>
    </row>
    <row r="759" spans="1:7">
      <c r="A759" s="2"/>
      <c r="B759" s="2"/>
      <c r="C759" s="376" t="s">
        <v>672</v>
      </c>
      <c r="D759" s="378"/>
      <c r="E759" s="408">
        <v>2</v>
      </c>
      <c r="F759" s="409">
        <v>1</v>
      </c>
      <c r="G759" s="410">
        <v>0</v>
      </c>
    </row>
    <row r="760" spans="1:7">
      <c r="A760" s="2"/>
      <c r="B760" s="2"/>
      <c r="C760" s="376" t="s">
        <v>339</v>
      </c>
      <c r="D760" s="378" t="s">
        <v>577</v>
      </c>
      <c r="E760" s="408">
        <v>2</v>
      </c>
      <c r="F760" s="409">
        <v>1</v>
      </c>
      <c r="G760" s="410">
        <v>0</v>
      </c>
    </row>
    <row r="761" spans="1:7">
      <c r="A761" s="2"/>
      <c r="B761" s="2"/>
      <c r="C761" s="376" t="s">
        <v>339</v>
      </c>
      <c r="D761" s="378" t="s">
        <v>406</v>
      </c>
      <c r="E761" s="408">
        <v>2</v>
      </c>
      <c r="F761" s="409">
        <v>5</v>
      </c>
      <c r="G761" s="410">
        <v>1</v>
      </c>
    </row>
    <row r="762" spans="1:7">
      <c r="A762" s="2"/>
      <c r="B762" s="2"/>
      <c r="C762" s="376" t="s">
        <v>339</v>
      </c>
      <c r="D762" s="378" t="s">
        <v>367</v>
      </c>
      <c r="E762" s="408">
        <v>2</v>
      </c>
      <c r="F762" s="409">
        <v>1</v>
      </c>
      <c r="G762" s="410">
        <v>0</v>
      </c>
    </row>
    <row r="763" spans="1:7">
      <c r="A763" s="2"/>
      <c r="B763" s="2"/>
      <c r="C763" s="376" t="s">
        <v>339</v>
      </c>
      <c r="D763" s="378" t="s">
        <v>386</v>
      </c>
      <c r="E763" s="408">
        <v>2</v>
      </c>
      <c r="F763" s="409">
        <v>1</v>
      </c>
      <c r="G763" s="410">
        <v>0</v>
      </c>
    </row>
    <row r="764" spans="1:7">
      <c r="A764" s="2"/>
      <c r="B764" s="2"/>
      <c r="C764" s="376" t="s">
        <v>339</v>
      </c>
      <c r="D764" s="378" t="s">
        <v>411</v>
      </c>
      <c r="E764" s="408">
        <v>2</v>
      </c>
      <c r="F764" s="409">
        <v>0</v>
      </c>
      <c r="G764" s="410">
        <v>0</v>
      </c>
    </row>
    <row r="765" spans="1:7">
      <c r="A765" s="2"/>
      <c r="B765" s="2"/>
      <c r="C765" s="376" t="s">
        <v>339</v>
      </c>
      <c r="D765" s="378" t="s">
        <v>475</v>
      </c>
      <c r="E765" s="408">
        <v>2</v>
      </c>
      <c r="F765" s="409">
        <v>0</v>
      </c>
      <c r="G765" s="410">
        <v>0</v>
      </c>
    </row>
    <row r="766" spans="1:7">
      <c r="A766" s="2"/>
      <c r="B766" s="2"/>
      <c r="C766" s="376" t="s">
        <v>339</v>
      </c>
      <c r="D766" s="378" t="s">
        <v>392</v>
      </c>
      <c r="E766" s="408">
        <v>2</v>
      </c>
      <c r="F766" s="409">
        <v>3</v>
      </c>
      <c r="G766" s="410">
        <v>0</v>
      </c>
    </row>
    <row r="767" spans="1:7">
      <c r="A767" s="2"/>
      <c r="B767" s="2"/>
      <c r="C767" s="376" t="s">
        <v>673</v>
      </c>
      <c r="D767" s="378"/>
      <c r="E767" s="408">
        <v>2</v>
      </c>
      <c r="F767" s="409">
        <v>0</v>
      </c>
      <c r="G767" s="410">
        <v>0</v>
      </c>
    </row>
    <row r="768" spans="1:7">
      <c r="A768" s="2"/>
      <c r="B768" s="2"/>
      <c r="C768" s="376" t="s">
        <v>674</v>
      </c>
      <c r="D768" s="378" t="s">
        <v>675</v>
      </c>
      <c r="E768" s="408">
        <v>2</v>
      </c>
      <c r="F768" s="409">
        <v>1</v>
      </c>
      <c r="G768" s="410">
        <v>0</v>
      </c>
    </row>
    <row r="769" spans="1:7">
      <c r="A769" s="2"/>
      <c r="B769" s="2"/>
      <c r="C769" s="376" t="s">
        <v>552</v>
      </c>
      <c r="D769" s="378"/>
      <c r="E769" s="408">
        <v>2</v>
      </c>
      <c r="F769" s="409">
        <v>1</v>
      </c>
      <c r="G769" s="410">
        <v>0</v>
      </c>
    </row>
    <row r="770" spans="1:7">
      <c r="A770" s="2"/>
      <c r="B770" s="2"/>
      <c r="C770" s="376" t="s">
        <v>676</v>
      </c>
      <c r="D770" s="378"/>
      <c r="E770" s="408">
        <v>2</v>
      </c>
      <c r="F770" s="409">
        <v>3</v>
      </c>
      <c r="G770" s="410">
        <v>0</v>
      </c>
    </row>
    <row r="771" spans="1:7">
      <c r="A771" s="2"/>
      <c r="B771" s="2"/>
      <c r="C771" s="376" t="s">
        <v>677</v>
      </c>
      <c r="D771" s="378"/>
      <c r="E771" s="408">
        <v>2</v>
      </c>
      <c r="F771" s="409">
        <v>3</v>
      </c>
      <c r="G771" s="410">
        <v>0</v>
      </c>
    </row>
    <row r="772" spans="1:7">
      <c r="A772" s="2"/>
      <c r="B772" s="2"/>
      <c r="C772" s="376" t="s">
        <v>678</v>
      </c>
      <c r="D772" s="378" t="s">
        <v>338</v>
      </c>
      <c r="E772" s="408">
        <v>2</v>
      </c>
      <c r="F772" s="409">
        <v>0</v>
      </c>
      <c r="G772" s="410">
        <v>0</v>
      </c>
    </row>
    <row r="773" spans="1:7">
      <c r="A773" s="2"/>
      <c r="B773" s="2"/>
      <c r="C773" s="376" t="s">
        <v>679</v>
      </c>
      <c r="D773" s="378"/>
      <c r="E773" s="408">
        <v>2</v>
      </c>
      <c r="F773" s="409">
        <v>2</v>
      </c>
      <c r="G773" s="410">
        <v>0</v>
      </c>
    </row>
    <row r="774" spans="1:7">
      <c r="A774" s="2"/>
      <c r="B774" s="2"/>
      <c r="C774" s="376" t="s">
        <v>633</v>
      </c>
      <c r="D774" s="378"/>
      <c r="E774" s="408">
        <v>2</v>
      </c>
      <c r="F774" s="409">
        <v>1</v>
      </c>
      <c r="G774" s="410">
        <v>0</v>
      </c>
    </row>
    <row r="775" spans="1:7">
      <c r="A775" s="2"/>
      <c r="B775" s="2"/>
      <c r="C775" s="376" t="s">
        <v>680</v>
      </c>
      <c r="D775" s="378"/>
      <c r="E775" s="408">
        <v>2</v>
      </c>
      <c r="F775" s="409">
        <v>2</v>
      </c>
      <c r="G775" s="410">
        <v>0</v>
      </c>
    </row>
    <row r="776" spans="1:7">
      <c r="A776" s="2"/>
      <c r="B776" s="2"/>
      <c r="C776" s="376" t="s">
        <v>373</v>
      </c>
      <c r="D776" s="378" t="s">
        <v>681</v>
      </c>
      <c r="E776" s="408">
        <v>2</v>
      </c>
      <c r="F776" s="409">
        <v>2</v>
      </c>
      <c r="G776" s="410">
        <v>0</v>
      </c>
    </row>
    <row r="777" spans="1:7">
      <c r="A777" s="2"/>
      <c r="B777" s="2"/>
      <c r="C777" s="376" t="s">
        <v>373</v>
      </c>
      <c r="D777" s="378" t="s">
        <v>682</v>
      </c>
      <c r="E777" s="408">
        <v>2</v>
      </c>
      <c r="F777" s="409">
        <v>2</v>
      </c>
      <c r="G777" s="410">
        <v>0</v>
      </c>
    </row>
    <row r="778" spans="1:7">
      <c r="A778" s="2"/>
      <c r="B778" s="2"/>
      <c r="C778" s="376" t="s">
        <v>373</v>
      </c>
      <c r="D778" s="378" t="s">
        <v>683</v>
      </c>
      <c r="E778" s="408">
        <v>2</v>
      </c>
      <c r="F778" s="409">
        <v>1</v>
      </c>
      <c r="G778" s="410">
        <v>0</v>
      </c>
    </row>
    <row r="779" spans="1:7">
      <c r="A779" s="2"/>
      <c r="B779" s="2"/>
      <c r="C779" s="376" t="s">
        <v>373</v>
      </c>
      <c r="D779" s="378" t="s">
        <v>680</v>
      </c>
      <c r="E779" s="408">
        <v>2</v>
      </c>
      <c r="F779" s="409">
        <v>0</v>
      </c>
      <c r="G779" s="410">
        <v>0</v>
      </c>
    </row>
    <row r="780" spans="1:7">
      <c r="A780" s="2"/>
      <c r="B780" s="2"/>
      <c r="C780" s="376" t="s">
        <v>373</v>
      </c>
      <c r="D780" s="378" t="s">
        <v>340</v>
      </c>
      <c r="E780" s="408">
        <v>2</v>
      </c>
      <c r="F780" s="409">
        <v>1</v>
      </c>
      <c r="G780" s="410">
        <v>0</v>
      </c>
    </row>
    <row r="781" spans="1:7">
      <c r="A781" s="2"/>
      <c r="B781" s="2"/>
      <c r="C781" s="376" t="s">
        <v>373</v>
      </c>
      <c r="D781" s="378" t="s">
        <v>342</v>
      </c>
      <c r="E781" s="408">
        <v>2</v>
      </c>
      <c r="F781" s="409">
        <v>0</v>
      </c>
      <c r="G781" s="410">
        <v>0</v>
      </c>
    </row>
    <row r="782" spans="1:7">
      <c r="A782" s="2"/>
      <c r="B782" s="2"/>
      <c r="C782" s="376" t="s">
        <v>373</v>
      </c>
      <c r="D782" s="378" t="s">
        <v>684</v>
      </c>
      <c r="E782" s="408">
        <v>2</v>
      </c>
      <c r="F782" s="409">
        <v>2</v>
      </c>
      <c r="G782" s="410">
        <v>0</v>
      </c>
    </row>
    <row r="783" spans="1:7">
      <c r="A783" s="2"/>
      <c r="B783" s="2"/>
      <c r="C783" s="376" t="s">
        <v>685</v>
      </c>
      <c r="D783" s="378"/>
      <c r="E783" s="408">
        <v>2</v>
      </c>
      <c r="F783" s="409">
        <v>2</v>
      </c>
      <c r="G783" s="410">
        <v>0</v>
      </c>
    </row>
    <row r="784" spans="1:7">
      <c r="A784" s="2"/>
      <c r="B784" s="2"/>
      <c r="C784" s="376" t="s">
        <v>610</v>
      </c>
      <c r="D784" s="378" t="s">
        <v>382</v>
      </c>
      <c r="E784" s="408">
        <v>2</v>
      </c>
      <c r="F784" s="409">
        <v>0</v>
      </c>
      <c r="G784" s="410">
        <v>0</v>
      </c>
    </row>
    <row r="785" spans="1:7">
      <c r="A785" s="2"/>
      <c r="B785" s="2"/>
      <c r="C785" s="376" t="s">
        <v>610</v>
      </c>
      <c r="D785" s="378" t="s">
        <v>385</v>
      </c>
      <c r="E785" s="408">
        <v>2</v>
      </c>
      <c r="F785" s="409">
        <v>2</v>
      </c>
      <c r="G785" s="410">
        <v>0</v>
      </c>
    </row>
    <row r="786" spans="1:7">
      <c r="A786" s="2"/>
      <c r="B786" s="2"/>
      <c r="C786" s="376" t="s">
        <v>610</v>
      </c>
      <c r="D786" s="378" t="s">
        <v>399</v>
      </c>
      <c r="E786" s="408">
        <v>2</v>
      </c>
      <c r="F786" s="409">
        <v>1</v>
      </c>
      <c r="G786" s="410">
        <v>0</v>
      </c>
    </row>
    <row r="787" spans="1:7">
      <c r="A787" s="2"/>
      <c r="B787" s="2"/>
      <c r="C787" s="376" t="s">
        <v>610</v>
      </c>
      <c r="D787" s="378" t="s">
        <v>381</v>
      </c>
      <c r="E787" s="408">
        <v>2</v>
      </c>
      <c r="F787" s="409">
        <v>0</v>
      </c>
      <c r="G787" s="410">
        <v>0</v>
      </c>
    </row>
    <row r="788" spans="1:7">
      <c r="A788" s="2"/>
      <c r="B788" s="2"/>
      <c r="C788" s="376" t="s">
        <v>610</v>
      </c>
      <c r="D788" s="378" t="s">
        <v>449</v>
      </c>
      <c r="E788" s="408">
        <v>2</v>
      </c>
      <c r="F788" s="409">
        <v>2</v>
      </c>
      <c r="G788" s="410">
        <v>0</v>
      </c>
    </row>
    <row r="789" spans="1:7">
      <c r="A789" s="2"/>
      <c r="B789" s="2"/>
      <c r="C789" s="376" t="s">
        <v>610</v>
      </c>
      <c r="D789" s="378" t="s">
        <v>426</v>
      </c>
      <c r="E789" s="408">
        <v>2</v>
      </c>
      <c r="F789" s="409">
        <v>3</v>
      </c>
      <c r="G789" s="410">
        <v>0</v>
      </c>
    </row>
    <row r="790" spans="1:7">
      <c r="A790" s="2"/>
      <c r="B790" s="2"/>
      <c r="C790" s="376" t="s">
        <v>360</v>
      </c>
      <c r="D790" s="378" t="s">
        <v>377</v>
      </c>
      <c r="E790" s="408">
        <v>2</v>
      </c>
      <c r="F790" s="409">
        <v>4</v>
      </c>
      <c r="G790" s="410">
        <v>0</v>
      </c>
    </row>
    <row r="791" spans="1:7">
      <c r="A791" s="2"/>
      <c r="B791" s="2"/>
      <c r="C791" s="376" t="s">
        <v>360</v>
      </c>
      <c r="D791" s="378" t="s">
        <v>381</v>
      </c>
      <c r="E791" s="408">
        <v>2</v>
      </c>
      <c r="F791" s="409">
        <v>0</v>
      </c>
      <c r="G791" s="410">
        <v>0</v>
      </c>
    </row>
    <row r="792" spans="1:7">
      <c r="A792" s="2"/>
      <c r="B792" s="2"/>
      <c r="C792" s="376" t="s">
        <v>360</v>
      </c>
      <c r="D792" s="378" t="s">
        <v>437</v>
      </c>
      <c r="E792" s="408">
        <v>2</v>
      </c>
      <c r="F792" s="409">
        <v>4</v>
      </c>
      <c r="G792" s="410">
        <v>0</v>
      </c>
    </row>
    <row r="793" spans="1:7">
      <c r="A793" s="2"/>
      <c r="B793" s="2"/>
      <c r="C793" s="376" t="s">
        <v>360</v>
      </c>
      <c r="D793" s="378" t="s">
        <v>126</v>
      </c>
      <c r="E793" s="408">
        <v>2</v>
      </c>
      <c r="F793" s="409">
        <v>0</v>
      </c>
      <c r="G793" s="410">
        <v>0</v>
      </c>
    </row>
    <row r="794" spans="1:7">
      <c r="A794" s="2"/>
      <c r="B794" s="2"/>
      <c r="C794" s="376" t="s">
        <v>360</v>
      </c>
      <c r="D794" s="378" t="s">
        <v>426</v>
      </c>
      <c r="E794" s="408">
        <v>2</v>
      </c>
      <c r="F794" s="409">
        <v>2</v>
      </c>
      <c r="G794" s="410">
        <v>0</v>
      </c>
    </row>
    <row r="795" spans="1:7">
      <c r="A795" s="2"/>
      <c r="B795" s="2"/>
      <c r="C795" s="376" t="s">
        <v>686</v>
      </c>
      <c r="D795" s="378"/>
      <c r="E795" s="408">
        <v>2</v>
      </c>
      <c r="F795" s="409">
        <v>0</v>
      </c>
      <c r="G795" s="410">
        <v>0</v>
      </c>
    </row>
    <row r="796" spans="1:7">
      <c r="A796" s="2"/>
      <c r="B796" s="2"/>
      <c r="C796" s="376" t="s">
        <v>415</v>
      </c>
      <c r="D796" s="378" t="s">
        <v>399</v>
      </c>
      <c r="E796" s="408">
        <v>2</v>
      </c>
      <c r="F796" s="409">
        <v>2</v>
      </c>
      <c r="G796" s="410">
        <v>0</v>
      </c>
    </row>
    <row r="797" spans="1:7">
      <c r="A797" s="2"/>
      <c r="B797" s="2"/>
      <c r="C797" s="376" t="s">
        <v>415</v>
      </c>
      <c r="D797" s="378" t="s">
        <v>430</v>
      </c>
      <c r="E797" s="408">
        <v>2</v>
      </c>
      <c r="F797" s="409">
        <v>2</v>
      </c>
      <c r="G797" s="410">
        <v>0</v>
      </c>
    </row>
    <row r="798" spans="1:7">
      <c r="A798" s="2"/>
      <c r="B798" s="18"/>
      <c r="C798" s="376" t="s">
        <v>382</v>
      </c>
      <c r="D798" s="378" t="s">
        <v>372</v>
      </c>
      <c r="E798" s="408">
        <v>2</v>
      </c>
      <c r="F798" s="409">
        <v>1</v>
      </c>
      <c r="G798" s="410">
        <v>0</v>
      </c>
    </row>
    <row r="799" spans="1:7">
      <c r="A799" s="2"/>
      <c r="B799" s="34"/>
      <c r="C799" s="376" t="s">
        <v>382</v>
      </c>
      <c r="D799" s="378" t="s">
        <v>415</v>
      </c>
      <c r="E799" s="408">
        <v>2</v>
      </c>
      <c r="F799" s="409">
        <v>1</v>
      </c>
      <c r="G799" s="410">
        <v>0</v>
      </c>
    </row>
    <row r="800" spans="1:7">
      <c r="A800" s="2"/>
      <c r="B800" s="18"/>
      <c r="C800" s="376" t="s">
        <v>382</v>
      </c>
      <c r="D800" s="378" t="s">
        <v>550</v>
      </c>
      <c r="E800" s="408">
        <v>2</v>
      </c>
      <c r="F800" s="409">
        <v>1</v>
      </c>
      <c r="G800" s="410">
        <v>0</v>
      </c>
    </row>
    <row r="801" spans="1:7">
      <c r="A801" s="2"/>
      <c r="B801" s="2"/>
      <c r="C801" s="376" t="s">
        <v>382</v>
      </c>
      <c r="D801" s="378" t="s">
        <v>345</v>
      </c>
      <c r="E801" s="408">
        <v>2</v>
      </c>
      <c r="F801" s="409">
        <v>2</v>
      </c>
      <c r="G801" s="410">
        <v>0</v>
      </c>
    </row>
    <row r="802" spans="1:7">
      <c r="A802" s="2"/>
      <c r="B802" s="2"/>
      <c r="C802" s="376" t="s">
        <v>382</v>
      </c>
      <c r="D802" s="378" t="s">
        <v>560</v>
      </c>
      <c r="E802" s="408">
        <v>2</v>
      </c>
      <c r="F802" s="409">
        <v>0</v>
      </c>
      <c r="G802" s="410">
        <v>0</v>
      </c>
    </row>
    <row r="803" spans="1:7">
      <c r="A803" s="2"/>
      <c r="B803" s="2"/>
      <c r="C803" s="376" t="s">
        <v>382</v>
      </c>
      <c r="D803" s="378" t="s">
        <v>342</v>
      </c>
      <c r="E803" s="408">
        <v>2</v>
      </c>
      <c r="F803" s="409">
        <v>2</v>
      </c>
      <c r="G803" s="410">
        <v>0</v>
      </c>
    </row>
    <row r="804" spans="1:7">
      <c r="A804" s="2"/>
      <c r="B804" s="2"/>
      <c r="C804" s="376" t="s">
        <v>582</v>
      </c>
      <c r="D804" s="378" t="s">
        <v>372</v>
      </c>
      <c r="E804" s="408">
        <v>2</v>
      </c>
      <c r="F804" s="409">
        <v>2</v>
      </c>
      <c r="G804" s="410">
        <v>0</v>
      </c>
    </row>
    <row r="805" spans="1:7">
      <c r="A805" s="2"/>
      <c r="B805" s="2"/>
      <c r="C805" s="376" t="s">
        <v>582</v>
      </c>
      <c r="D805" s="378" t="s">
        <v>472</v>
      </c>
      <c r="E805" s="408">
        <v>2</v>
      </c>
      <c r="F805" s="409">
        <v>1</v>
      </c>
      <c r="G805" s="410">
        <v>0</v>
      </c>
    </row>
    <row r="806" spans="1:7">
      <c r="A806" s="2"/>
      <c r="B806" s="2"/>
      <c r="C806" s="376" t="s">
        <v>597</v>
      </c>
      <c r="D806" s="378" t="s">
        <v>687</v>
      </c>
      <c r="E806" s="408">
        <v>2</v>
      </c>
      <c r="F806" s="409">
        <v>6</v>
      </c>
      <c r="G806" s="410">
        <v>0</v>
      </c>
    </row>
    <row r="807" spans="1:7">
      <c r="A807" s="2"/>
      <c r="B807" s="2"/>
      <c r="C807" s="376" t="s">
        <v>688</v>
      </c>
      <c r="D807" s="378"/>
      <c r="E807" s="408">
        <v>2</v>
      </c>
      <c r="F807" s="409">
        <v>0</v>
      </c>
      <c r="G807" s="410">
        <v>0</v>
      </c>
    </row>
    <row r="808" spans="1:7">
      <c r="A808" s="2"/>
      <c r="B808" s="2"/>
      <c r="C808" s="376" t="s">
        <v>425</v>
      </c>
      <c r="D808" s="378" t="s">
        <v>342</v>
      </c>
      <c r="E808" s="408">
        <v>2</v>
      </c>
      <c r="F808" s="409">
        <v>2</v>
      </c>
      <c r="G808" s="410">
        <v>0</v>
      </c>
    </row>
    <row r="809" spans="1:7">
      <c r="A809" s="2"/>
      <c r="B809" s="2"/>
      <c r="C809" s="376" t="s">
        <v>689</v>
      </c>
      <c r="D809" s="378" t="s">
        <v>690</v>
      </c>
      <c r="E809" s="408">
        <v>2</v>
      </c>
      <c r="F809" s="409">
        <v>0</v>
      </c>
      <c r="G809" s="410">
        <v>0</v>
      </c>
    </row>
    <row r="810" spans="1:7">
      <c r="A810" s="2"/>
      <c r="B810" s="2"/>
      <c r="C810" s="376" t="s">
        <v>491</v>
      </c>
      <c r="D810" s="378" t="s">
        <v>355</v>
      </c>
      <c r="E810" s="408">
        <v>2</v>
      </c>
      <c r="F810" s="409">
        <v>0</v>
      </c>
      <c r="G810" s="410">
        <v>0</v>
      </c>
    </row>
    <row r="811" spans="1:7">
      <c r="A811" s="2"/>
      <c r="B811" s="2"/>
      <c r="C811" s="376" t="s">
        <v>691</v>
      </c>
      <c r="D811" s="378"/>
      <c r="E811" s="408">
        <v>2</v>
      </c>
      <c r="F811" s="409">
        <v>3</v>
      </c>
      <c r="G811" s="410">
        <v>0</v>
      </c>
    </row>
    <row r="812" spans="1:7">
      <c r="A812" s="2"/>
      <c r="B812" s="18" t="s">
        <v>0</v>
      </c>
      <c r="C812" s="376" t="s">
        <v>351</v>
      </c>
      <c r="D812" s="378" t="s">
        <v>463</v>
      </c>
      <c r="E812" s="408">
        <v>2</v>
      </c>
      <c r="F812" s="409">
        <v>5</v>
      </c>
      <c r="G812" s="410">
        <v>0</v>
      </c>
    </row>
    <row r="813" spans="1:7">
      <c r="A813" s="2"/>
      <c r="B813" s="34" t="s">
        <v>7</v>
      </c>
      <c r="C813" s="376" t="s">
        <v>692</v>
      </c>
      <c r="D813" s="378"/>
      <c r="E813" s="408">
        <v>2</v>
      </c>
      <c r="F813" s="409">
        <v>1</v>
      </c>
      <c r="G813" s="410">
        <v>0</v>
      </c>
    </row>
    <row r="814" spans="1:7">
      <c r="A814" s="2"/>
      <c r="B814" s="34" t="s">
        <v>8</v>
      </c>
      <c r="C814" s="376" t="s">
        <v>693</v>
      </c>
      <c r="D814" s="378"/>
      <c r="E814" s="408">
        <v>2</v>
      </c>
      <c r="F814" s="409">
        <v>2</v>
      </c>
      <c r="G814" s="410">
        <v>0</v>
      </c>
    </row>
    <row r="815" spans="1:7">
      <c r="A815" s="2"/>
      <c r="B815" s="2"/>
      <c r="C815" s="376" t="s">
        <v>371</v>
      </c>
      <c r="D815" s="378" t="s">
        <v>694</v>
      </c>
      <c r="E815" s="408">
        <v>2</v>
      </c>
      <c r="F815" s="409">
        <v>2</v>
      </c>
      <c r="G815" s="410">
        <v>1</v>
      </c>
    </row>
    <row r="816" spans="1:7">
      <c r="A816" s="2"/>
      <c r="B816" s="2"/>
      <c r="C816" s="376" t="s">
        <v>681</v>
      </c>
      <c r="D816" s="378"/>
      <c r="E816" s="408">
        <v>2</v>
      </c>
      <c r="F816" s="409">
        <v>0</v>
      </c>
      <c r="G816" s="410">
        <v>0</v>
      </c>
    </row>
    <row r="817" spans="1:7">
      <c r="A817" s="2"/>
      <c r="B817" s="2"/>
      <c r="C817" s="376" t="s">
        <v>695</v>
      </c>
      <c r="D817" s="378"/>
      <c r="E817" s="408">
        <v>2</v>
      </c>
      <c r="F817" s="409">
        <v>2</v>
      </c>
      <c r="G817" s="410">
        <v>0</v>
      </c>
    </row>
    <row r="818" spans="1:7">
      <c r="A818" s="2"/>
      <c r="B818" s="2"/>
      <c r="C818" s="376" t="s">
        <v>356</v>
      </c>
      <c r="D818" s="378" t="s">
        <v>350</v>
      </c>
      <c r="E818" s="408">
        <v>2</v>
      </c>
      <c r="F818" s="409">
        <v>0</v>
      </c>
      <c r="G818" s="410">
        <v>0</v>
      </c>
    </row>
    <row r="819" spans="1:7">
      <c r="A819" s="2"/>
      <c r="B819" s="2"/>
      <c r="C819" s="376" t="s">
        <v>356</v>
      </c>
      <c r="D819" s="378" t="s">
        <v>550</v>
      </c>
      <c r="E819" s="408">
        <v>2</v>
      </c>
      <c r="F819" s="409">
        <v>1</v>
      </c>
      <c r="G819" s="410">
        <v>0</v>
      </c>
    </row>
    <row r="820" spans="1:7">
      <c r="A820" s="2"/>
      <c r="B820" s="2"/>
      <c r="C820" s="376" t="s">
        <v>667</v>
      </c>
      <c r="D820" s="378"/>
      <c r="E820" s="408">
        <v>2</v>
      </c>
      <c r="F820" s="409">
        <v>1</v>
      </c>
      <c r="G820" s="410">
        <v>0</v>
      </c>
    </row>
    <row r="821" spans="1:7">
      <c r="A821" s="2"/>
      <c r="B821" s="2"/>
      <c r="C821" s="376" t="s">
        <v>696</v>
      </c>
      <c r="D821" s="378"/>
      <c r="E821" s="408">
        <v>2</v>
      </c>
      <c r="F821" s="409">
        <v>1</v>
      </c>
      <c r="G821" s="410">
        <v>0</v>
      </c>
    </row>
    <row r="822" spans="1:7">
      <c r="A822" s="2"/>
      <c r="B822" s="2"/>
      <c r="C822" s="376" t="s">
        <v>697</v>
      </c>
      <c r="D822" s="378"/>
      <c r="E822" s="408">
        <v>2</v>
      </c>
      <c r="F822" s="409">
        <v>2</v>
      </c>
      <c r="G822" s="410">
        <v>0</v>
      </c>
    </row>
    <row r="823" spans="1:7">
      <c r="A823" s="2"/>
      <c r="B823" s="2"/>
      <c r="C823" s="376" t="s">
        <v>353</v>
      </c>
      <c r="D823" s="378" t="s">
        <v>293</v>
      </c>
      <c r="E823" s="408">
        <v>2</v>
      </c>
      <c r="F823" s="409">
        <v>0</v>
      </c>
      <c r="G823" s="410">
        <v>0</v>
      </c>
    </row>
    <row r="824" spans="1:7">
      <c r="A824" s="2"/>
      <c r="B824" s="2"/>
      <c r="C824" s="376" t="s">
        <v>353</v>
      </c>
      <c r="D824" s="378" t="s">
        <v>471</v>
      </c>
      <c r="E824" s="408">
        <v>2</v>
      </c>
      <c r="F824" s="409">
        <v>2</v>
      </c>
      <c r="G824" s="410">
        <v>0</v>
      </c>
    </row>
    <row r="825" spans="1:7">
      <c r="A825" s="2"/>
      <c r="B825" s="2"/>
      <c r="C825" s="376" t="s">
        <v>353</v>
      </c>
      <c r="D825" s="378" t="s">
        <v>698</v>
      </c>
      <c r="E825" s="408">
        <v>2</v>
      </c>
      <c r="F825" s="409">
        <v>4</v>
      </c>
      <c r="G825" s="410">
        <v>0</v>
      </c>
    </row>
    <row r="826" spans="1:7">
      <c r="A826" s="2"/>
      <c r="B826" s="2"/>
      <c r="C826" s="376" t="s">
        <v>399</v>
      </c>
      <c r="D826" s="378" t="s">
        <v>550</v>
      </c>
      <c r="E826" s="408">
        <v>2</v>
      </c>
      <c r="F826" s="409">
        <v>0</v>
      </c>
      <c r="G826" s="410">
        <v>0</v>
      </c>
    </row>
    <row r="827" spans="1:7">
      <c r="A827" s="2"/>
      <c r="B827" s="2"/>
      <c r="C827" s="376" t="s">
        <v>399</v>
      </c>
      <c r="D827" s="378" t="s">
        <v>470</v>
      </c>
      <c r="E827" s="408">
        <v>2</v>
      </c>
      <c r="F827" s="409">
        <v>2</v>
      </c>
      <c r="G827" s="410">
        <v>0</v>
      </c>
    </row>
    <row r="828" spans="1:7">
      <c r="A828" s="2"/>
      <c r="B828" s="2"/>
      <c r="C828" s="376" t="s">
        <v>428</v>
      </c>
      <c r="D828" s="378" t="s">
        <v>432</v>
      </c>
      <c r="E828" s="408">
        <v>2</v>
      </c>
      <c r="F828" s="409">
        <v>2</v>
      </c>
      <c r="G828" s="410">
        <v>0</v>
      </c>
    </row>
    <row r="829" spans="1:7">
      <c r="A829" s="2"/>
      <c r="B829" s="2"/>
      <c r="C829" s="376" t="s">
        <v>699</v>
      </c>
      <c r="D829" s="378" t="s">
        <v>343</v>
      </c>
      <c r="E829" s="408">
        <v>2</v>
      </c>
      <c r="F829" s="409">
        <v>1</v>
      </c>
      <c r="G829" s="410">
        <v>0</v>
      </c>
    </row>
    <row r="830" spans="1:7">
      <c r="A830" s="2"/>
      <c r="B830" s="2"/>
      <c r="C830" s="376" t="s">
        <v>529</v>
      </c>
      <c r="D830" s="378" t="s">
        <v>700</v>
      </c>
      <c r="E830" s="408">
        <v>2</v>
      </c>
      <c r="F830" s="409">
        <v>6</v>
      </c>
      <c r="G830" s="410">
        <v>0</v>
      </c>
    </row>
    <row r="831" spans="1:7">
      <c r="A831" s="2"/>
      <c r="B831" s="2"/>
      <c r="C831" s="376" t="s">
        <v>701</v>
      </c>
      <c r="D831" s="378" t="s">
        <v>467</v>
      </c>
      <c r="E831" s="408">
        <v>2</v>
      </c>
      <c r="F831" s="409">
        <v>0</v>
      </c>
      <c r="G831" s="410">
        <v>0</v>
      </c>
    </row>
    <row r="832" spans="1:7">
      <c r="A832" s="2"/>
      <c r="B832" s="2"/>
      <c r="C832" s="376" t="s">
        <v>466</v>
      </c>
      <c r="D832" s="378" t="s">
        <v>372</v>
      </c>
      <c r="E832" s="408">
        <v>2</v>
      </c>
      <c r="F832" s="409">
        <v>0</v>
      </c>
      <c r="G832" s="410">
        <v>0</v>
      </c>
    </row>
    <row r="833" spans="1:7">
      <c r="A833" s="2"/>
      <c r="B833" s="2"/>
      <c r="C833" s="376" t="s">
        <v>466</v>
      </c>
      <c r="D833" s="378" t="s">
        <v>338</v>
      </c>
      <c r="E833" s="408">
        <v>2</v>
      </c>
      <c r="F833" s="409">
        <v>0</v>
      </c>
      <c r="G833" s="410">
        <v>0</v>
      </c>
    </row>
    <row r="834" spans="1:7">
      <c r="A834" s="2"/>
      <c r="B834" s="2"/>
      <c r="C834" s="376" t="s">
        <v>466</v>
      </c>
      <c r="D834" s="378" t="s">
        <v>612</v>
      </c>
      <c r="E834" s="408">
        <v>2</v>
      </c>
      <c r="F834" s="409">
        <v>3</v>
      </c>
      <c r="G834" s="410">
        <v>0</v>
      </c>
    </row>
    <row r="835" spans="1:7">
      <c r="A835" s="2"/>
      <c r="B835" s="2"/>
      <c r="C835" s="376" t="s">
        <v>466</v>
      </c>
      <c r="D835" s="378" t="s">
        <v>645</v>
      </c>
      <c r="E835" s="408">
        <v>2</v>
      </c>
      <c r="F835" s="409">
        <v>0</v>
      </c>
      <c r="G835" s="410">
        <v>0</v>
      </c>
    </row>
    <row r="836" spans="1:7">
      <c r="A836" s="2"/>
      <c r="B836" s="2"/>
      <c r="C836" s="376" t="s">
        <v>466</v>
      </c>
      <c r="D836" s="378" t="s">
        <v>508</v>
      </c>
      <c r="E836" s="408">
        <v>2</v>
      </c>
      <c r="F836" s="409">
        <v>3</v>
      </c>
      <c r="G836" s="410">
        <v>0</v>
      </c>
    </row>
    <row r="837" spans="1:7">
      <c r="A837" s="2"/>
      <c r="B837" s="2"/>
      <c r="C837" s="376" t="s">
        <v>466</v>
      </c>
      <c r="D837" s="378" t="s">
        <v>594</v>
      </c>
      <c r="E837" s="408">
        <v>2</v>
      </c>
      <c r="F837" s="409">
        <v>1</v>
      </c>
      <c r="G837" s="410">
        <v>0</v>
      </c>
    </row>
    <row r="838" spans="1:7">
      <c r="A838" s="2"/>
      <c r="B838" s="2"/>
      <c r="C838" s="376" t="s">
        <v>347</v>
      </c>
      <c r="D838" s="378" t="s">
        <v>588</v>
      </c>
      <c r="E838" s="408">
        <v>2</v>
      </c>
      <c r="F838" s="409">
        <v>2</v>
      </c>
      <c r="G838" s="410">
        <v>0</v>
      </c>
    </row>
    <row r="839" spans="1:7">
      <c r="A839" s="2"/>
      <c r="B839" s="2"/>
      <c r="C839" s="376" t="s">
        <v>347</v>
      </c>
      <c r="D839" s="378" t="s">
        <v>703</v>
      </c>
      <c r="E839" s="408">
        <v>2</v>
      </c>
      <c r="F839" s="409">
        <v>3</v>
      </c>
      <c r="G839" s="410">
        <v>0</v>
      </c>
    </row>
    <row r="840" spans="1:7">
      <c r="A840" s="2"/>
      <c r="B840" s="2"/>
      <c r="C840" s="376" t="s">
        <v>347</v>
      </c>
      <c r="D840" s="378" t="s">
        <v>585</v>
      </c>
      <c r="E840" s="408">
        <v>2</v>
      </c>
      <c r="F840" s="409">
        <v>1</v>
      </c>
      <c r="G840" s="410">
        <v>0</v>
      </c>
    </row>
    <row r="841" spans="1:7">
      <c r="A841" s="2"/>
      <c r="B841" s="2"/>
      <c r="C841" s="376" t="s">
        <v>347</v>
      </c>
      <c r="D841" s="378" t="s">
        <v>355</v>
      </c>
      <c r="E841" s="408">
        <v>2</v>
      </c>
      <c r="F841" s="409">
        <v>2</v>
      </c>
      <c r="G841" s="410">
        <v>0</v>
      </c>
    </row>
    <row r="842" spans="1:7">
      <c r="A842" s="2"/>
      <c r="B842" s="2"/>
      <c r="C842" s="376" t="s">
        <v>347</v>
      </c>
      <c r="D842" s="378" t="s">
        <v>350</v>
      </c>
      <c r="E842" s="408">
        <v>2</v>
      </c>
      <c r="F842" s="409">
        <v>1</v>
      </c>
      <c r="G842" s="410">
        <v>0</v>
      </c>
    </row>
    <row r="843" spans="1:7">
      <c r="A843" s="2"/>
      <c r="B843" s="2"/>
      <c r="C843" s="376" t="s">
        <v>347</v>
      </c>
      <c r="D843" s="378" t="s">
        <v>646</v>
      </c>
      <c r="E843" s="408">
        <v>2</v>
      </c>
      <c r="F843" s="409">
        <v>3</v>
      </c>
      <c r="G843" s="410">
        <v>0</v>
      </c>
    </row>
    <row r="844" spans="1:7">
      <c r="A844" s="2"/>
      <c r="B844" s="2"/>
      <c r="C844" s="376" t="s">
        <v>347</v>
      </c>
      <c r="D844" s="378" t="s">
        <v>704</v>
      </c>
      <c r="E844" s="408">
        <v>2</v>
      </c>
      <c r="F844" s="409">
        <v>2</v>
      </c>
      <c r="G844" s="410">
        <v>0</v>
      </c>
    </row>
    <row r="845" spans="1:7">
      <c r="A845" s="2"/>
      <c r="B845" s="2"/>
      <c r="C845" s="376" t="s">
        <v>347</v>
      </c>
      <c r="D845" s="378" t="s">
        <v>701</v>
      </c>
      <c r="E845" s="408">
        <v>2</v>
      </c>
      <c r="F845" s="409">
        <v>4</v>
      </c>
      <c r="G845" s="410">
        <v>0</v>
      </c>
    </row>
    <row r="846" spans="1:7">
      <c r="A846" s="2"/>
      <c r="B846" s="2"/>
      <c r="C846" s="376" t="s">
        <v>550</v>
      </c>
      <c r="D846" s="378" t="s">
        <v>449</v>
      </c>
      <c r="E846" s="408">
        <v>2</v>
      </c>
      <c r="F846" s="409">
        <v>1</v>
      </c>
      <c r="G846" s="410">
        <v>0</v>
      </c>
    </row>
    <row r="847" spans="1:7">
      <c r="A847" s="2"/>
      <c r="B847" s="2"/>
      <c r="C847" s="376" t="s">
        <v>440</v>
      </c>
      <c r="D847" s="378" t="s">
        <v>356</v>
      </c>
      <c r="E847" s="408">
        <v>2</v>
      </c>
      <c r="F847" s="409">
        <v>1</v>
      </c>
      <c r="G847" s="410">
        <v>0</v>
      </c>
    </row>
    <row r="848" spans="1:7">
      <c r="A848" s="2"/>
      <c r="B848" s="2"/>
      <c r="C848" s="376" t="s">
        <v>705</v>
      </c>
      <c r="D848" s="378"/>
      <c r="E848" s="408">
        <v>2</v>
      </c>
      <c r="F848" s="409">
        <v>1</v>
      </c>
      <c r="G848" s="410">
        <v>0</v>
      </c>
    </row>
    <row r="849" spans="1:7">
      <c r="A849" s="2"/>
      <c r="B849" s="2"/>
      <c r="C849" s="376" t="s">
        <v>706</v>
      </c>
      <c r="D849" s="378"/>
      <c r="E849" s="408">
        <v>2</v>
      </c>
      <c r="F849" s="409">
        <v>4</v>
      </c>
      <c r="G849" s="410">
        <v>0</v>
      </c>
    </row>
    <row r="850" spans="1:7">
      <c r="A850" s="2"/>
      <c r="B850" s="2"/>
      <c r="C850" s="376" t="s">
        <v>479</v>
      </c>
      <c r="D850" s="378" t="s">
        <v>468</v>
      </c>
      <c r="E850" s="408">
        <v>2</v>
      </c>
      <c r="F850" s="409">
        <v>4</v>
      </c>
      <c r="G850" s="410">
        <v>0</v>
      </c>
    </row>
    <row r="851" spans="1:7">
      <c r="A851" s="2"/>
      <c r="B851" s="2"/>
      <c r="C851" s="376" t="s">
        <v>350</v>
      </c>
      <c r="D851" s="378" t="s">
        <v>351</v>
      </c>
      <c r="E851" s="408">
        <v>2</v>
      </c>
      <c r="F851" s="409">
        <v>1</v>
      </c>
      <c r="G851" s="410">
        <v>0</v>
      </c>
    </row>
    <row r="852" spans="1:7">
      <c r="A852" s="2"/>
      <c r="B852" s="2"/>
      <c r="C852" s="376" t="s">
        <v>350</v>
      </c>
      <c r="D852" s="378" t="s">
        <v>426</v>
      </c>
      <c r="E852" s="408">
        <v>2</v>
      </c>
      <c r="F852" s="409">
        <v>1</v>
      </c>
      <c r="G852" s="410">
        <v>0</v>
      </c>
    </row>
    <row r="853" spans="1:7">
      <c r="A853" s="2"/>
      <c r="B853" s="2"/>
      <c r="C853" s="376" t="s">
        <v>350</v>
      </c>
      <c r="D853" s="378" t="s">
        <v>650</v>
      </c>
      <c r="E853" s="408">
        <v>2</v>
      </c>
      <c r="F853" s="409">
        <v>2</v>
      </c>
      <c r="G853" s="410">
        <v>0</v>
      </c>
    </row>
    <row r="854" spans="1:7">
      <c r="A854" s="2"/>
      <c r="B854" s="2"/>
      <c r="C854" s="376" t="s">
        <v>240</v>
      </c>
      <c r="D854" s="378" t="s">
        <v>466</v>
      </c>
      <c r="E854" s="408">
        <v>2</v>
      </c>
      <c r="F854" s="409">
        <v>1</v>
      </c>
      <c r="G854" s="410">
        <v>0</v>
      </c>
    </row>
    <row r="855" spans="1:7">
      <c r="A855" s="2"/>
      <c r="B855" s="2"/>
      <c r="C855" s="376" t="s">
        <v>240</v>
      </c>
      <c r="D855" s="378" t="s">
        <v>388</v>
      </c>
      <c r="E855" s="408">
        <v>2</v>
      </c>
      <c r="F855" s="409">
        <v>2</v>
      </c>
      <c r="G855" s="410">
        <v>0</v>
      </c>
    </row>
    <row r="856" spans="1:7">
      <c r="A856" s="2"/>
      <c r="B856" s="2"/>
      <c r="C856" s="376" t="s">
        <v>240</v>
      </c>
      <c r="D856" s="378" t="s">
        <v>582</v>
      </c>
      <c r="E856" s="408">
        <v>2</v>
      </c>
      <c r="F856" s="409">
        <v>2</v>
      </c>
      <c r="G856" s="410">
        <v>0</v>
      </c>
    </row>
    <row r="857" spans="1:7">
      <c r="A857" s="2"/>
      <c r="B857" s="2"/>
      <c r="C857" s="376" t="s">
        <v>240</v>
      </c>
      <c r="D857" s="378" t="s">
        <v>354</v>
      </c>
      <c r="E857" s="408">
        <v>2</v>
      </c>
      <c r="F857" s="409">
        <v>0</v>
      </c>
      <c r="G857" s="410">
        <v>0</v>
      </c>
    </row>
    <row r="858" spans="1:7">
      <c r="A858" s="2"/>
      <c r="B858" s="2"/>
      <c r="C858" s="376" t="s">
        <v>240</v>
      </c>
      <c r="D858" s="378" t="s">
        <v>384</v>
      </c>
      <c r="E858" s="408">
        <v>2</v>
      </c>
      <c r="F858" s="409">
        <v>0</v>
      </c>
      <c r="G858" s="410">
        <v>0</v>
      </c>
    </row>
    <row r="859" spans="1:7">
      <c r="A859" s="2"/>
      <c r="B859" s="2"/>
      <c r="C859" s="376" t="s">
        <v>615</v>
      </c>
      <c r="D859" s="378" t="s">
        <v>451</v>
      </c>
      <c r="E859" s="408">
        <v>2</v>
      </c>
      <c r="F859" s="409">
        <v>3</v>
      </c>
      <c r="G859" s="410">
        <v>0</v>
      </c>
    </row>
    <row r="860" spans="1:7">
      <c r="A860" s="2"/>
      <c r="B860" s="2"/>
      <c r="C860" s="376" t="s">
        <v>707</v>
      </c>
      <c r="D860" s="378" t="s">
        <v>346</v>
      </c>
      <c r="E860" s="408">
        <v>2</v>
      </c>
      <c r="F860" s="409">
        <v>2</v>
      </c>
      <c r="G860" s="410">
        <v>0</v>
      </c>
    </row>
    <row r="861" spans="1:7">
      <c r="A861" s="2"/>
      <c r="B861" s="2"/>
      <c r="C861" s="376" t="s">
        <v>293</v>
      </c>
      <c r="D861" s="378" t="s">
        <v>672</v>
      </c>
      <c r="E861" s="408">
        <v>2</v>
      </c>
      <c r="F861" s="409">
        <v>1</v>
      </c>
      <c r="G861" s="410">
        <v>0</v>
      </c>
    </row>
    <row r="862" spans="1:7">
      <c r="A862" s="2"/>
      <c r="B862" s="2"/>
      <c r="C862" s="376" t="s">
        <v>293</v>
      </c>
      <c r="D862" s="378" t="s">
        <v>685</v>
      </c>
      <c r="E862" s="408">
        <v>2</v>
      </c>
      <c r="F862" s="409">
        <v>3</v>
      </c>
      <c r="G862" s="410">
        <v>0</v>
      </c>
    </row>
    <row r="863" spans="1:7">
      <c r="A863" s="2"/>
      <c r="B863" s="2"/>
      <c r="C863" s="376" t="s">
        <v>293</v>
      </c>
      <c r="D863" s="378" t="s">
        <v>708</v>
      </c>
      <c r="E863" s="408">
        <v>2</v>
      </c>
      <c r="F863" s="409">
        <v>0</v>
      </c>
      <c r="G863" s="410">
        <v>0</v>
      </c>
    </row>
    <row r="864" spans="1:7">
      <c r="A864" s="2"/>
      <c r="B864" s="2"/>
      <c r="C864" s="376" t="s">
        <v>293</v>
      </c>
      <c r="D864" s="378" t="s">
        <v>709</v>
      </c>
      <c r="E864" s="408">
        <v>2</v>
      </c>
      <c r="F864" s="409">
        <v>3</v>
      </c>
      <c r="G864" s="410">
        <v>0</v>
      </c>
    </row>
    <row r="865" spans="1:7">
      <c r="A865" s="2"/>
      <c r="B865" s="2"/>
      <c r="C865" s="376" t="s">
        <v>293</v>
      </c>
      <c r="D865" s="378" t="s">
        <v>710</v>
      </c>
      <c r="E865" s="408">
        <v>2</v>
      </c>
      <c r="F865" s="409">
        <v>1</v>
      </c>
      <c r="G865" s="410">
        <v>0</v>
      </c>
    </row>
    <row r="866" spans="1:7">
      <c r="A866" s="2"/>
      <c r="B866" s="2"/>
      <c r="C866" s="376" t="s">
        <v>293</v>
      </c>
      <c r="D866" s="378" t="s">
        <v>711</v>
      </c>
      <c r="E866" s="408">
        <v>2</v>
      </c>
      <c r="F866" s="409">
        <v>2</v>
      </c>
      <c r="G866" s="410">
        <v>0</v>
      </c>
    </row>
    <row r="867" spans="1:7">
      <c r="A867" s="2"/>
      <c r="B867" s="2"/>
      <c r="C867" s="376" t="s">
        <v>293</v>
      </c>
      <c r="D867" s="378" t="s">
        <v>712</v>
      </c>
      <c r="E867" s="408">
        <v>2</v>
      </c>
      <c r="F867" s="409">
        <v>0</v>
      </c>
      <c r="G867" s="410">
        <v>0</v>
      </c>
    </row>
    <row r="868" spans="1:7">
      <c r="A868" s="2"/>
      <c r="B868" s="2"/>
      <c r="C868" s="376" t="s">
        <v>293</v>
      </c>
      <c r="D868" s="378" t="s">
        <v>589</v>
      </c>
      <c r="E868" s="408">
        <v>2</v>
      </c>
      <c r="F868" s="409">
        <v>1</v>
      </c>
      <c r="G868" s="410">
        <v>1</v>
      </c>
    </row>
    <row r="869" spans="1:7">
      <c r="A869" s="2"/>
      <c r="B869" s="2"/>
      <c r="C869" s="376" t="s">
        <v>293</v>
      </c>
      <c r="D869" s="378" t="s">
        <v>522</v>
      </c>
      <c r="E869" s="408">
        <v>2</v>
      </c>
      <c r="F869" s="409">
        <v>3</v>
      </c>
      <c r="G869" s="410">
        <v>0</v>
      </c>
    </row>
    <row r="870" spans="1:7">
      <c r="A870" s="2"/>
      <c r="B870" s="2"/>
      <c r="C870" s="376" t="s">
        <v>293</v>
      </c>
      <c r="D870" s="378" t="s">
        <v>713</v>
      </c>
      <c r="E870" s="408">
        <v>2</v>
      </c>
      <c r="F870" s="409">
        <v>1</v>
      </c>
      <c r="G870" s="410">
        <v>0</v>
      </c>
    </row>
    <row r="871" spans="1:7">
      <c r="A871" s="2"/>
      <c r="B871" s="2"/>
      <c r="C871" s="376" t="s">
        <v>714</v>
      </c>
      <c r="D871" s="378"/>
      <c r="E871" s="408">
        <v>2</v>
      </c>
      <c r="F871" s="409">
        <v>2</v>
      </c>
      <c r="G871" s="410">
        <v>0</v>
      </c>
    </row>
    <row r="872" spans="1:7">
      <c r="A872" s="2"/>
      <c r="B872" s="2"/>
      <c r="C872" s="376" t="s">
        <v>715</v>
      </c>
      <c r="D872" s="378" t="s">
        <v>476</v>
      </c>
      <c r="E872" s="408">
        <v>2</v>
      </c>
      <c r="F872" s="409">
        <v>1</v>
      </c>
      <c r="G872" s="410">
        <v>0</v>
      </c>
    </row>
    <row r="873" spans="1:7">
      <c r="A873" s="2"/>
      <c r="B873" s="2"/>
      <c r="C873" s="376" t="s">
        <v>715</v>
      </c>
      <c r="D873" s="378"/>
      <c r="E873" s="408">
        <v>2</v>
      </c>
      <c r="F873" s="409">
        <v>1</v>
      </c>
      <c r="G873" s="410">
        <v>0</v>
      </c>
    </row>
    <row r="874" spans="1:7">
      <c r="A874" s="2"/>
      <c r="B874" s="2"/>
      <c r="C874" s="376" t="s">
        <v>472</v>
      </c>
      <c r="D874" s="378" t="s">
        <v>490</v>
      </c>
      <c r="E874" s="408">
        <v>2</v>
      </c>
      <c r="F874" s="409">
        <v>1</v>
      </c>
      <c r="G874" s="410">
        <v>0</v>
      </c>
    </row>
    <row r="875" spans="1:7">
      <c r="A875" s="2"/>
      <c r="B875" s="2"/>
      <c r="C875" s="376" t="s">
        <v>472</v>
      </c>
      <c r="D875" s="378" t="s">
        <v>471</v>
      </c>
      <c r="E875" s="408">
        <v>2</v>
      </c>
      <c r="F875" s="409">
        <v>5</v>
      </c>
      <c r="G875" s="410">
        <v>0</v>
      </c>
    </row>
    <row r="876" spans="1:7">
      <c r="A876" s="2"/>
      <c r="B876" s="2"/>
      <c r="C876" s="376" t="s">
        <v>666</v>
      </c>
      <c r="D876" s="378"/>
      <c r="E876" s="408">
        <v>2</v>
      </c>
      <c r="F876" s="409">
        <v>2</v>
      </c>
      <c r="G876" s="410">
        <v>0</v>
      </c>
    </row>
    <row r="877" spans="1:7">
      <c r="A877" s="2"/>
      <c r="B877" s="2"/>
      <c r="C877" s="376" t="s">
        <v>411</v>
      </c>
      <c r="D877" s="378" t="s">
        <v>338</v>
      </c>
      <c r="E877" s="408">
        <v>2</v>
      </c>
      <c r="F877" s="409">
        <v>0</v>
      </c>
      <c r="G877" s="410">
        <v>0</v>
      </c>
    </row>
    <row r="878" spans="1:7">
      <c r="A878" s="2"/>
      <c r="B878" s="2"/>
      <c r="C878" s="376" t="s">
        <v>411</v>
      </c>
      <c r="D878" s="378" t="s">
        <v>240</v>
      </c>
      <c r="E878" s="408">
        <v>2</v>
      </c>
      <c r="F878" s="409">
        <v>3</v>
      </c>
      <c r="G878" s="410">
        <v>0</v>
      </c>
    </row>
    <row r="879" spans="1:7">
      <c r="A879" s="2"/>
      <c r="B879" s="2"/>
      <c r="C879" s="376" t="s">
        <v>392</v>
      </c>
      <c r="D879" s="378" t="s">
        <v>466</v>
      </c>
      <c r="E879" s="408">
        <v>2</v>
      </c>
      <c r="F879" s="409">
        <v>2</v>
      </c>
      <c r="G879" s="410">
        <v>0</v>
      </c>
    </row>
    <row r="880" spans="1:7">
      <c r="A880" s="2"/>
      <c r="B880" s="2"/>
      <c r="C880" s="376" t="s">
        <v>392</v>
      </c>
      <c r="D880" s="378" t="s">
        <v>401</v>
      </c>
      <c r="E880" s="408">
        <v>2</v>
      </c>
      <c r="F880" s="409">
        <v>4</v>
      </c>
      <c r="G880" s="410">
        <v>0</v>
      </c>
    </row>
    <row r="881" spans="1:7">
      <c r="A881" s="2"/>
      <c r="B881" s="2"/>
      <c r="C881" s="376" t="s">
        <v>392</v>
      </c>
      <c r="D881" s="378" t="s">
        <v>435</v>
      </c>
      <c r="E881" s="408">
        <v>2</v>
      </c>
      <c r="F881" s="409">
        <v>2</v>
      </c>
      <c r="G881" s="410">
        <v>0</v>
      </c>
    </row>
    <row r="882" spans="1:7">
      <c r="A882" s="2"/>
      <c r="B882" s="2"/>
      <c r="C882" s="376" t="s">
        <v>392</v>
      </c>
      <c r="D882" s="378" t="s">
        <v>376</v>
      </c>
      <c r="E882" s="408">
        <v>2</v>
      </c>
      <c r="F882" s="409">
        <v>0</v>
      </c>
      <c r="G882" s="410">
        <v>0</v>
      </c>
    </row>
    <row r="883" spans="1:7">
      <c r="A883" s="2"/>
      <c r="B883" s="2"/>
      <c r="C883" s="376" t="s">
        <v>392</v>
      </c>
      <c r="D883" s="378" t="s">
        <v>384</v>
      </c>
      <c r="E883" s="408">
        <v>2</v>
      </c>
      <c r="F883" s="409">
        <v>2</v>
      </c>
      <c r="G883" s="410">
        <v>0</v>
      </c>
    </row>
    <row r="884" spans="1:7">
      <c r="A884" s="2"/>
      <c r="B884" s="2"/>
      <c r="C884" s="376" t="s">
        <v>377</v>
      </c>
      <c r="D884" s="378" t="s">
        <v>415</v>
      </c>
      <c r="E884" s="408">
        <v>2</v>
      </c>
      <c r="F884" s="409">
        <v>1</v>
      </c>
      <c r="G884" s="410">
        <v>0</v>
      </c>
    </row>
    <row r="885" spans="1:7">
      <c r="A885" s="2"/>
      <c r="B885" s="2"/>
      <c r="C885" s="376" t="s">
        <v>377</v>
      </c>
      <c r="D885" s="378" t="s">
        <v>345</v>
      </c>
      <c r="E885" s="408">
        <v>2</v>
      </c>
      <c r="F885" s="409">
        <v>0</v>
      </c>
      <c r="G885" s="410">
        <v>0</v>
      </c>
    </row>
    <row r="886" spans="1:7">
      <c r="A886" s="2"/>
      <c r="B886" s="2"/>
      <c r="C886" s="376" t="s">
        <v>377</v>
      </c>
      <c r="D886" s="378" t="s">
        <v>473</v>
      </c>
      <c r="E886" s="408">
        <v>2</v>
      </c>
      <c r="F886" s="409">
        <v>2</v>
      </c>
      <c r="G886" s="410">
        <v>0</v>
      </c>
    </row>
    <row r="887" spans="1:7">
      <c r="A887" s="2"/>
      <c r="B887" s="2"/>
      <c r="C887" s="376" t="s">
        <v>381</v>
      </c>
      <c r="D887" s="378" t="s">
        <v>539</v>
      </c>
      <c r="E887" s="408">
        <v>2</v>
      </c>
      <c r="F887" s="409">
        <v>0</v>
      </c>
      <c r="G887" s="410">
        <v>0</v>
      </c>
    </row>
    <row r="888" spans="1:7">
      <c r="A888" s="2"/>
      <c r="B888" s="2"/>
      <c r="C888" s="376" t="s">
        <v>381</v>
      </c>
      <c r="D888" s="378" t="s">
        <v>339</v>
      </c>
      <c r="E888" s="408">
        <v>2</v>
      </c>
      <c r="F888" s="409">
        <v>0</v>
      </c>
      <c r="G888" s="410">
        <v>0</v>
      </c>
    </row>
    <row r="889" spans="1:7">
      <c r="A889" s="2"/>
      <c r="B889" s="2"/>
      <c r="C889" s="376" t="s">
        <v>381</v>
      </c>
      <c r="D889" s="378" t="s">
        <v>653</v>
      </c>
      <c r="E889" s="408">
        <v>2</v>
      </c>
      <c r="F889" s="409">
        <v>1</v>
      </c>
      <c r="G889" s="410">
        <v>0</v>
      </c>
    </row>
    <row r="890" spans="1:7">
      <c r="A890" s="2"/>
      <c r="B890" s="2"/>
      <c r="C890" s="376" t="s">
        <v>349</v>
      </c>
      <c r="D890" s="378" t="s">
        <v>716</v>
      </c>
      <c r="E890" s="408">
        <v>2</v>
      </c>
      <c r="F890" s="409">
        <v>3</v>
      </c>
      <c r="G890" s="410">
        <v>0</v>
      </c>
    </row>
    <row r="891" spans="1:7">
      <c r="A891" s="2"/>
      <c r="B891" s="2"/>
      <c r="C891" s="376" t="s">
        <v>349</v>
      </c>
      <c r="D891" s="378" t="s">
        <v>481</v>
      </c>
      <c r="E891" s="408">
        <v>2</v>
      </c>
      <c r="F891" s="409">
        <v>1</v>
      </c>
      <c r="G891" s="410">
        <v>0</v>
      </c>
    </row>
    <row r="892" spans="1:7">
      <c r="A892" s="2"/>
      <c r="B892" s="2"/>
      <c r="C892" s="376" t="s">
        <v>349</v>
      </c>
      <c r="D892" s="378" t="s">
        <v>688</v>
      </c>
      <c r="E892" s="408">
        <v>2</v>
      </c>
      <c r="F892" s="409">
        <v>0</v>
      </c>
      <c r="G892" s="410">
        <v>0</v>
      </c>
    </row>
    <row r="893" spans="1:7">
      <c r="A893" s="2"/>
      <c r="B893" s="2"/>
      <c r="C893" s="376" t="s">
        <v>349</v>
      </c>
      <c r="D893" s="378" t="s">
        <v>717</v>
      </c>
      <c r="E893" s="408">
        <v>2</v>
      </c>
      <c r="F893" s="409">
        <v>3</v>
      </c>
      <c r="G893" s="410">
        <v>0</v>
      </c>
    </row>
    <row r="894" spans="1:7">
      <c r="A894" s="2"/>
      <c r="B894" s="2"/>
      <c r="C894" s="376" t="s">
        <v>435</v>
      </c>
      <c r="D894" s="378" t="s">
        <v>415</v>
      </c>
      <c r="E894" s="408">
        <v>2</v>
      </c>
      <c r="F894" s="409">
        <v>2</v>
      </c>
      <c r="G894" s="410">
        <v>0</v>
      </c>
    </row>
    <row r="895" spans="1:7">
      <c r="A895" s="2"/>
      <c r="B895" s="2"/>
      <c r="C895" s="376" t="s">
        <v>435</v>
      </c>
      <c r="D895" s="378" t="s">
        <v>339</v>
      </c>
      <c r="E895" s="408">
        <v>2</v>
      </c>
      <c r="F895" s="409">
        <v>0</v>
      </c>
      <c r="G895" s="410">
        <v>0</v>
      </c>
    </row>
    <row r="896" spans="1:7">
      <c r="A896" s="2"/>
      <c r="B896" s="2"/>
      <c r="C896" s="376" t="s">
        <v>435</v>
      </c>
      <c r="D896" s="378" t="s">
        <v>345</v>
      </c>
      <c r="E896" s="408">
        <v>2</v>
      </c>
      <c r="F896" s="409">
        <v>1</v>
      </c>
      <c r="G896" s="410">
        <v>0</v>
      </c>
    </row>
    <row r="897" spans="1:7">
      <c r="A897" s="2"/>
      <c r="B897" s="2"/>
      <c r="C897" s="376" t="s">
        <v>539</v>
      </c>
      <c r="D897" s="378" t="s">
        <v>430</v>
      </c>
      <c r="E897" s="408">
        <v>2</v>
      </c>
      <c r="F897" s="409">
        <v>1</v>
      </c>
      <c r="G897" s="410">
        <v>0</v>
      </c>
    </row>
    <row r="898" spans="1:7">
      <c r="A898" s="2"/>
      <c r="B898" s="2"/>
      <c r="C898" s="376" t="s">
        <v>539</v>
      </c>
      <c r="D898" s="378" t="s">
        <v>399</v>
      </c>
      <c r="E898" s="408">
        <v>2</v>
      </c>
      <c r="F898" s="409">
        <v>1</v>
      </c>
      <c r="G898" s="410">
        <v>0</v>
      </c>
    </row>
    <row r="899" spans="1:7">
      <c r="A899" s="2"/>
      <c r="B899" s="2"/>
      <c r="C899" s="376" t="s">
        <v>430</v>
      </c>
      <c r="D899" s="378" t="s">
        <v>415</v>
      </c>
      <c r="E899" s="408">
        <v>2</v>
      </c>
      <c r="F899" s="409">
        <v>2</v>
      </c>
      <c r="G899" s="410">
        <v>0</v>
      </c>
    </row>
    <row r="900" spans="1:7">
      <c r="A900" s="2"/>
      <c r="B900" s="18"/>
      <c r="C900" s="376" t="s">
        <v>430</v>
      </c>
      <c r="D900" s="378" t="s">
        <v>372</v>
      </c>
      <c r="E900" s="408">
        <v>2</v>
      </c>
      <c r="F900" s="409">
        <v>3</v>
      </c>
      <c r="G900" s="410">
        <v>0</v>
      </c>
    </row>
    <row r="901" spans="1:7">
      <c r="A901" s="2"/>
      <c r="B901" s="34"/>
      <c r="C901" s="376" t="s">
        <v>430</v>
      </c>
      <c r="D901" s="378" t="s">
        <v>715</v>
      </c>
      <c r="E901" s="408">
        <v>2</v>
      </c>
      <c r="F901" s="409">
        <v>1</v>
      </c>
      <c r="G901" s="410">
        <v>0</v>
      </c>
    </row>
    <row r="902" spans="1:7">
      <c r="A902" s="2"/>
      <c r="B902" s="18"/>
      <c r="C902" s="376" t="s">
        <v>430</v>
      </c>
      <c r="D902" s="378" t="s">
        <v>450</v>
      </c>
      <c r="E902" s="408">
        <v>2</v>
      </c>
      <c r="F902" s="409">
        <v>2</v>
      </c>
      <c r="G902" s="410">
        <v>0</v>
      </c>
    </row>
    <row r="903" spans="1:7">
      <c r="A903" s="2"/>
      <c r="B903" s="2"/>
      <c r="C903" s="376" t="s">
        <v>430</v>
      </c>
      <c r="D903" s="378" t="s">
        <v>501</v>
      </c>
      <c r="E903" s="408">
        <v>2</v>
      </c>
      <c r="F903" s="409">
        <v>3</v>
      </c>
      <c r="G903" s="410">
        <v>0</v>
      </c>
    </row>
    <row r="904" spans="1:7">
      <c r="A904" s="2"/>
      <c r="B904" s="2"/>
      <c r="C904" s="376" t="s">
        <v>718</v>
      </c>
      <c r="D904" s="378"/>
      <c r="E904" s="408">
        <v>2</v>
      </c>
      <c r="F904" s="409">
        <v>0</v>
      </c>
      <c r="G904" s="410">
        <v>0</v>
      </c>
    </row>
    <row r="905" spans="1:7">
      <c r="A905" s="2"/>
      <c r="B905" s="2"/>
      <c r="C905" s="376" t="s">
        <v>344</v>
      </c>
      <c r="D905" s="378" t="s">
        <v>719</v>
      </c>
      <c r="E905" s="408">
        <v>2</v>
      </c>
      <c r="F905" s="409">
        <v>2</v>
      </c>
      <c r="G905" s="410">
        <v>0</v>
      </c>
    </row>
    <row r="906" spans="1:7">
      <c r="A906" s="2"/>
      <c r="B906" s="2"/>
      <c r="C906" s="376" t="s">
        <v>344</v>
      </c>
      <c r="D906" s="378" t="s">
        <v>720</v>
      </c>
      <c r="E906" s="408">
        <v>2</v>
      </c>
      <c r="F906" s="409">
        <v>2</v>
      </c>
      <c r="G906" s="410">
        <v>0</v>
      </c>
    </row>
    <row r="907" spans="1:7">
      <c r="A907" s="2"/>
      <c r="B907" s="2"/>
      <c r="C907" s="376" t="s">
        <v>344</v>
      </c>
      <c r="D907" s="378" t="s">
        <v>544</v>
      </c>
      <c r="E907" s="408">
        <v>2</v>
      </c>
      <c r="F907" s="409">
        <v>1</v>
      </c>
      <c r="G907" s="410">
        <v>0</v>
      </c>
    </row>
    <row r="908" spans="1:7">
      <c r="A908" s="2"/>
      <c r="B908" s="2"/>
      <c r="C908" s="376" t="s">
        <v>344</v>
      </c>
      <c r="D908" s="378" t="s">
        <v>433</v>
      </c>
      <c r="E908" s="408">
        <v>2</v>
      </c>
      <c r="F908" s="409">
        <v>1</v>
      </c>
      <c r="G908" s="410">
        <v>0</v>
      </c>
    </row>
    <row r="909" spans="1:7">
      <c r="A909" s="2"/>
      <c r="B909" s="2"/>
      <c r="C909" s="376" t="s">
        <v>344</v>
      </c>
      <c r="D909" s="378" t="s">
        <v>721</v>
      </c>
      <c r="E909" s="408">
        <v>2</v>
      </c>
      <c r="F909" s="409">
        <v>2</v>
      </c>
      <c r="G909" s="410">
        <v>0</v>
      </c>
    </row>
    <row r="910" spans="1:7">
      <c r="A910" s="2"/>
      <c r="B910" s="2"/>
      <c r="C910" s="376" t="s">
        <v>344</v>
      </c>
      <c r="D910" s="378" t="s">
        <v>722</v>
      </c>
      <c r="E910" s="408">
        <v>2</v>
      </c>
      <c r="F910" s="409">
        <v>0</v>
      </c>
      <c r="G910" s="410">
        <v>0</v>
      </c>
    </row>
    <row r="911" spans="1:7">
      <c r="A911" s="2"/>
      <c r="B911" s="2"/>
      <c r="C911" s="376" t="s">
        <v>618</v>
      </c>
      <c r="D911" s="378"/>
      <c r="E911" s="408">
        <v>2</v>
      </c>
      <c r="F911" s="409">
        <v>2</v>
      </c>
      <c r="G911" s="410">
        <v>0</v>
      </c>
    </row>
    <row r="912" spans="1:7">
      <c r="A912" s="2"/>
      <c r="B912" s="2"/>
      <c r="C912" s="376" t="s">
        <v>357</v>
      </c>
      <c r="D912" s="378" t="s">
        <v>723</v>
      </c>
      <c r="E912" s="408">
        <v>2</v>
      </c>
      <c r="F912" s="409">
        <v>3</v>
      </c>
      <c r="G912" s="410">
        <v>0</v>
      </c>
    </row>
    <row r="913" spans="1:7">
      <c r="A913" s="2"/>
      <c r="B913" s="2"/>
      <c r="C913" s="376" t="s">
        <v>724</v>
      </c>
      <c r="D913" s="378"/>
      <c r="E913" s="408">
        <v>2</v>
      </c>
      <c r="F913" s="409">
        <v>2</v>
      </c>
      <c r="G913" s="410">
        <v>0</v>
      </c>
    </row>
    <row r="914" spans="1:7">
      <c r="A914" s="2"/>
      <c r="B914" s="18" t="s">
        <v>0</v>
      </c>
      <c r="C914" s="376" t="s">
        <v>725</v>
      </c>
      <c r="D914" s="378"/>
      <c r="E914" s="408">
        <v>2</v>
      </c>
      <c r="F914" s="409">
        <v>1</v>
      </c>
      <c r="G914" s="410">
        <v>0</v>
      </c>
    </row>
    <row r="915" spans="1:7">
      <c r="A915" s="2"/>
      <c r="B915" s="34" t="s">
        <v>7</v>
      </c>
      <c r="C915" s="376" t="s">
        <v>726</v>
      </c>
      <c r="D915" s="378" t="s">
        <v>633</v>
      </c>
      <c r="E915" s="408">
        <v>2</v>
      </c>
      <c r="F915" s="409">
        <v>2</v>
      </c>
      <c r="G915" s="410">
        <v>0</v>
      </c>
    </row>
    <row r="916" spans="1:7">
      <c r="A916" s="2"/>
      <c r="B916" s="34" t="s">
        <v>8</v>
      </c>
      <c r="C916" s="376" t="s">
        <v>727</v>
      </c>
      <c r="D916" s="378"/>
      <c r="E916" s="408">
        <v>2</v>
      </c>
      <c r="F916" s="409">
        <v>2</v>
      </c>
      <c r="G916" s="410">
        <v>0</v>
      </c>
    </row>
    <row r="917" spans="1:7">
      <c r="A917" s="2"/>
      <c r="B917" s="2"/>
      <c r="C917" s="376" t="s">
        <v>341</v>
      </c>
      <c r="D917" s="378" t="s">
        <v>695</v>
      </c>
      <c r="E917" s="408">
        <v>2</v>
      </c>
      <c r="F917" s="409">
        <v>5</v>
      </c>
      <c r="G917" s="410">
        <v>0</v>
      </c>
    </row>
    <row r="918" spans="1:7">
      <c r="A918" s="2"/>
      <c r="B918" s="2"/>
      <c r="C918" s="376" t="s">
        <v>341</v>
      </c>
      <c r="D918" s="378" t="s">
        <v>728</v>
      </c>
      <c r="E918" s="408">
        <v>2</v>
      </c>
      <c r="F918" s="409">
        <v>5</v>
      </c>
      <c r="G918" s="410">
        <v>0</v>
      </c>
    </row>
    <row r="919" spans="1:7">
      <c r="A919" s="2"/>
      <c r="B919" s="2"/>
      <c r="C919" s="376" t="s">
        <v>341</v>
      </c>
      <c r="D919" s="378" t="s">
        <v>729</v>
      </c>
      <c r="E919" s="408">
        <v>2</v>
      </c>
      <c r="F919" s="409">
        <v>3</v>
      </c>
      <c r="G919" s="410">
        <v>0</v>
      </c>
    </row>
    <row r="920" spans="1:7">
      <c r="A920" s="2"/>
      <c r="B920" s="2"/>
      <c r="C920" s="376" t="s">
        <v>341</v>
      </c>
      <c r="D920" s="378" t="s">
        <v>344</v>
      </c>
      <c r="E920" s="408">
        <v>2</v>
      </c>
      <c r="F920" s="409">
        <v>3</v>
      </c>
      <c r="G920" s="410">
        <v>0</v>
      </c>
    </row>
    <row r="921" spans="1:7">
      <c r="A921" s="2"/>
      <c r="B921" s="2"/>
      <c r="C921" s="376" t="s">
        <v>341</v>
      </c>
      <c r="D921" s="378" t="s">
        <v>730</v>
      </c>
      <c r="E921" s="408">
        <v>2</v>
      </c>
      <c r="F921" s="409">
        <v>1</v>
      </c>
      <c r="G921" s="410">
        <v>0</v>
      </c>
    </row>
    <row r="922" spans="1:7">
      <c r="A922" s="2"/>
      <c r="B922" s="2"/>
      <c r="C922" s="376" t="s">
        <v>341</v>
      </c>
      <c r="D922" s="378" t="s">
        <v>378</v>
      </c>
      <c r="E922" s="408">
        <v>2</v>
      </c>
      <c r="F922" s="409">
        <v>3</v>
      </c>
      <c r="G922" s="410">
        <v>0</v>
      </c>
    </row>
    <row r="923" spans="1:7">
      <c r="A923" s="2"/>
      <c r="B923" s="2"/>
      <c r="C923" s="376" t="s">
        <v>341</v>
      </c>
      <c r="D923" s="378" t="s">
        <v>731</v>
      </c>
      <c r="E923" s="408">
        <v>2</v>
      </c>
      <c r="F923" s="409">
        <v>2</v>
      </c>
      <c r="G923" s="410">
        <v>0</v>
      </c>
    </row>
    <row r="924" spans="1:7">
      <c r="A924" s="2"/>
      <c r="B924" s="2"/>
      <c r="C924" s="376" t="s">
        <v>341</v>
      </c>
      <c r="D924" s="378" t="s">
        <v>436</v>
      </c>
      <c r="E924" s="408">
        <v>2</v>
      </c>
      <c r="F924" s="409">
        <v>3</v>
      </c>
      <c r="G924" s="410">
        <v>0</v>
      </c>
    </row>
    <row r="925" spans="1:7">
      <c r="A925" s="2"/>
      <c r="B925" s="2"/>
      <c r="C925" s="376" t="s">
        <v>341</v>
      </c>
      <c r="D925" s="378" t="s">
        <v>732</v>
      </c>
      <c r="E925" s="408">
        <v>2</v>
      </c>
      <c r="F925" s="409">
        <v>0</v>
      </c>
      <c r="G925" s="410">
        <v>0</v>
      </c>
    </row>
    <row r="926" spans="1:7">
      <c r="A926" s="2"/>
      <c r="B926" s="2"/>
      <c r="C926" s="376" t="s">
        <v>596</v>
      </c>
      <c r="D926" s="378" t="s">
        <v>733</v>
      </c>
      <c r="E926" s="408">
        <v>2</v>
      </c>
      <c r="F926" s="409">
        <v>2</v>
      </c>
      <c r="G926" s="410">
        <v>0</v>
      </c>
    </row>
    <row r="927" spans="1:7">
      <c r="A927" s="2"/>
      <c r="B927" s="2"/>
      <c r="C927" s="376" t="s">
        <v>401</v>
      </c>
      <c r="D927" s="378" t="s">
        <v>594</v>
      </c>
      <c r="E927" s="408">
        <v>2</v>
      </c>
      <c r="F927" s="409">
        <v>0</v>
      </c>
      <c r="G927" s="410">
        <v>0</v>
      </c>
    </row>
    <row r="928" spans="1:7">
      <c r="A928" s="2"/>
      <c r="B928" s="2"/>
      <c r="C928" s="376" t="s">
        <v>401</v>
      </c>
      <c r="D928" s="378" t="s">
        <v>339</v>
      </c>
      <c r="E928" s="408">
        <v>2</v>
      </c>
      <c r="F928" s="409">
        <v>0</v>
      </c>
      <c r="G928" s="410">
        <v>0</v>
      </c>
    </row>
    <row r="929" spans="1:7">
      <c r="A929" s="2"/>
      <c r="B929" s="2"/>
      <c r="C929" s="376" t="s">
        <v>401</v>
      </c>
      <c r="D929" s="378" t="s">
        <v>360</v>
      </c>
      <c r="E929" s="408">
        <v>2</v>
      </c>
      <c r="F929" s="409">
        <v>2</v>
      </c>
      <c r="G929" s="410">
        <v>0</v>
      </c>
    </row>
    <row r="930" spans="1:7">
      <c r="A930" s="2"/>
      <c r="B930" s="2"/>
      <c r="C930" s="376" t="s">
        <v>223</v>
      </c>
      <c r="D930" s="378" t="s">
        <v>339</v>
      </c>
      <c r="E930" s="408">
        <v>2</v>
      </c>
      <c r="F930" s="409">
        <v>0</v>
      </c>
      <c r="G930" s="410">
        <v>0</v>
      </c>
    </row>
    <row r="931" spans="1:7">
      <c r="A931" s="2"/>
      <c r="B931" s="2"/>
      <c r="C931" s="376" t="s">
        <v>223</v>
      </c>
      <c r="D931" s="378"/>
      <c r="E931" s="408">
        <v>2</v>
      </c>
      <c r="F931" s="409">
        <v>0</v>
      </c>
      <c r="G931" s="410">
        <v>0</v>
      </c>
    </row>
    <row r="932" spans="1:7">
      <c r="A932" s="2"/>
      <c r="B932" s="2"/>
      <c r="C932" s="376" t="s">
        <v>734</v>
      </c>
      <c r="D932" s="378"/>
      <c r="E932" s="408">
        <v>2</v>
      </c>
      <c r="F932" s="409">
        <v>1</v>
      </c>
      <c r="G932" s="410">
        <v>0</v>
      </c>
    </row>
    <row r="933" spans="1:7">
      <c r="A933" s="2"/>
      <c r="B933" s="2"/>
      <c r="C933" s="376" t="s">
        <v>436</v>
      </c>
      <c r="D933" s="378" t="s">
        <v>735</v>
      </c>
      <c r="E933" s="408">
        <v>2</v>
      </c>
      <c r="F933" s="409">
        <v>2</v>
      </c>
      <c r="G933" s="410">
        <v>0</v>
      </c>
    </row>
    <row r="934" spans="1:7">
      <c r="A934" s="2"/>
      <c r="B934" s="2"/>
      <c r="C934" s="376" t="s">
        <v>736</v>
      </c>
      <c r="D934" s="378" t="s">
        <v>737</v>
      </c>
      <c r="E934" s="408">
        <v>2</v>
      </c>
      <c r="F934" s="409">
        <v>4</v>
      </c>
      <c r="G934" s="410">
        <v>0</v>
      </c>
    </row>
    <row r="935" spans="1:7">
      <c r="A935" s="2"/>
      <c r="B935" s="2"/>
      <c r="C935" s="376" t="s">
        <v>736</v>
      </c>
      <c r="D935" s="378"/>
      <c r="E935" s="408">
        <v>2</v>
      </c>
      <c r="F935" s="409">
        <v>3</v>
      </c>
      <c r="G935" s="410">
        <v>0</v>
      </c>
    </row>
    <row r="936" spans="1:7">
      <c r="A936" s="2"/>
      <c r="B936" s="2"/>
      <c r="C936" s="376" t="s">
        <v>736</v>
      </c>
      <c r="D936" s="378" t="s">
        <v>738</v>
      </c>
      <c r="E936" s="408">
        <v>2</v>
      </c>
      <c r="F936" s="409">
        <v>2</v>
      </c>
      <c r="G936" s="410">
        <v>0</v>
      </c>
    </row>
    <row r="937" spans="1:7">
      <c r="A937" s="2"/>
      <c r="B937" s="2"/>
      <c r="C937" s="376" t="s">
        <v>388</v>
      </c>
      <c r="D937" s="378" t="s">
        <v>345</v>
      </c>
      <c r="E937" s="408">
        <v>2</v>
      </c>
      <c r="F937" s="409">
        <v>2</v>
      </c>
      <c r="G937" s="410">
        <v>0</v>
      </c>
    </row>
    <row r="938" spans="1:7">
      <c r="A938" s="2"/>
      <c r="B938" s="2"/>
      <c r="C938" s="376" t="s">
        <v>375</v>
      </c>
      <c r="D938" s="378" t="s">
        <v>356</v>
      </c>
      <c r="E938" s="408">
        <v>2</v>
      </c>
      <c r="F938" s="409">
        <v>0</v>
      </c>
      <c r="G938" s="410">
        <v>0</v>
      </c>
    </row>
    <row r="939" spans="1:7">
      <c r="A939" s="2"/>
      <c r="B939" s="2"/>
      <c r="C939" s="376" t="s">
        <v>375</v>
      </c>
      <c r="D939" s="378" t="s">
        <v>347</v>
      </c>
      <c r="E939" s="408">
        <v>2</v>
      </c>
      <c r="F939" s="409">
        <v>1</v>
      </c>
      <c r="G939" s="410">
        <v>0</v>
      </c>
    </row>
    <row r="940" spans="1:7">
      <c r="A940" s="2"/>
      <c r="B940" s="2"/>
      <c r="C940" s="376" t="s">
        <v>375</v>
      </c>
      <c r="D940" s="378" t="s">
        <v>533</v>
      </c>
      <c r="E940" s="408">
        <v>2</v>
      </c>
      <c r="F940" s="409">
        <v>3</v>
      </c>
      <c r="G940" s="410">
        <v>1</v>
      </c>
    </row>
    <row r="941" spans="1:7">
      <c r="A941" s="2"/>
      <c r="B941" s="2"/>
      <c r="C941" s="376" t="s">
        <v>369</v>
      </c>
      <c r="D941" s="378" t="s">
        <v>538</v>
      </c>
      <c r="E941" s="408">
        <v>2</v>
      </c>
      <c r="F941" s="409">
        <v>3</v>
      </c>
      <c r="G941" s="410">
        <v>0</v>
      </c>
    </row>
    <row r="942" spans="1:7">
      <c r="A942" s="2"/>
      <c r="B942" s="2"/>
      <c r="C942" s="376" t="s">
        <v>369</v>
      </c>
      <c r="D942" s="378" t="s">
        <v>458</v>
      </c>
      <c r="E942" s="408">
        <v>2</v>
      </c>
      <c r="F942" s="409">
        <v>1</v>
      </c>
      <c r="G942" s="410">
        <v>0</v>
      </c>
    </row>
    <row r="943" spans="1:7">
      <c r="A943" s="2"/>
      <c r="B943" s="2"/>
      <c r="C943" s="376" t="s">
        <v>437</v>
      </c>
      <c r="D943" s="378" t="s">
        <v>372</v>
      </c>
      <c r="E943" s="408">
        <v>2</v>
      </c>
      <c r="F943" s="409">
        <v>0</v>
      </c>
      <c r="G943" s="410">
        <v>0</v>
      </c>
    </row>
    <row r="944" spans="1:7">
      <c r="A944" s="2"/>
      <c r="B944" s="2"/>
      <c r="C944" s="376" t="s">
        <v>467</v>
      </c>
      <c r="D944" s="378" t="s">
        <v>605</v>
      </c>
      <c r="E944" s="408">
        <v>2</v>
      </c>
      <c r="F944" s="409">
        <v>1</v>
      </c>
      <c r="G944" s="410">
        <v>0</v>
      </c>
    </row>
    <row r="945" spans="1:7">
      <c r="A945" s="2"/>
      <c r="B945" s="2"/>
      <c r="C945" s="376" t="s">
        <v>352</v>
      </c>
      <c r="D945" s="378" t="s">
        <v>348</v>
      </c>
      <c r="E945" s="408">
        <v>2</v>
      </c>
      <c r="F945" s="409">
        <v>1</v>
      </c>
      <c r="G945" s="410">
        <v>0</v>
      </c>
    </row>
    <row r="946" spans="1:7">
      <c r="A946" s="2"/>
      <c r="B946" s="2"/>
      <c r="C946" s="376" t="s">
        <v>739</v>
      </c>
      <c r="D946" s="378"/>
      <c r="E946" s="408">
        <v>2</v>
      </c>
      <c r="F946" s="409">
        <v>1</v>
      </c>
      <c r="G946" s="410">
        <v>1</v>
      </c>
    </row>
    <row r="947" spans="1:7">
      <c r="A947" s="2"/>
      <c r="B947" s="2"/>
      <c r="C947" s="376" t="s">
        <v>740</v>
      </c>
      <c r="D947" s="378"/>
      <c r="E947" s="408">
        <v>2</v>
      </c>
      <c r="F947" s="409">
        <v>0</v>
      </c>
      <c r="G947" s="410">
        <v>0</v>
      </c>
    </row>
    <row r="948" spans="1:7">
      <c r="A948" s="2"/>
      <c r="B948" s="2"/>
      <c r="C948" s="376" t="s">
        <v>478</v>
      </c>
      <c r="D948" s="378" t="s">
        <v>240</v>
      </c>
      <c r="E948" s="408">
        <v>2</v>
      </c>
      <c r="F948" s="409">
        <v>0</v>
      </c>
      <c r="G948" s="410">
        <v>0</v>
      </c>
    </row>
    <row r="949" spans="1:7">
      <c r="A949" s="2"/>
      <c r="B949" s="2"/>
      <c r="C949" s="376" t="s">
        <v>588</v>
      </c>
      <c r="D949" s="378" t="s">
        <v>596</v>
      </c>
      <c r="E949" s="408">
        <v>2</v>
      </c>
      <c r="F949" s="409">
        <v>2</v>
      </c>
      <c r="G949" s="410">
        <v>0</v>
      </c>
    </row>
    <row r="950" spans="1:7">
      <c r="A950" s="2"/>
      <c r="B950" s="2"/>
      <c r="C950" s="376" t="s">
        <v>451</v>
      </c>
      <c r="D950" s="378" t="s">
        <v>376</v>
      </c>
      <c r="E950" s="408">
        <v>2</v>
      </c>
      <c r="F950" s="409">
        <v>2</v>
      </c>
      <c r="G950" s="410">
        <v>0</v>
      </c>
    </row>
    <row r="951" spans="1:7">
      <c r="A951" s="2"/>
      <c r="B951" s="2"/>
      <c r="C951" s="376" t="s">
        <v>461</v>
      </c>
      <c r="D951" s="378" t="s">
        <v>240</v>
      </c>
      <c r="E951" s="408">
        <v>2</v>
      </c>
      <c r="F951" s="409">
        <v>4</v>
      </c>
      <c r="G951" s="410">
        <v>0</v>
      </c>
    </row>
    <row r="952" spans="1:7">
      <c r="A952" s="2"/>
      <c r="B952" s="2"/>
      <c r="C952" s="376" t="s">
        <v>359</v>
      </c>
      <c r="D952" s="378" t="s">
        <v>709</v>
      </c>
      <c r="E952" s="408">
        <v>2</v>
      </c>
      <c r="F952" s="409">
        <v>0</v>
      </c>
      <c r="G952" s="410">
        <v>0</v>
      </c>
    </row>
    <row r="953" spans="1:7">
      <c r="A953" s="2"/>
      <c r="B953" s="2"/>
      <c r="C953" s="376" t="s">
        <v>359</v>
      </c>
      <c r="D953" s="378" t="s">
        <v>710</v>
      </c>
      <c r="E953" s="408">
        <v>2</v>
      </c>
      <c r="F953" s="409">
        <v>2</v>
      </c>
      <c r="G953" s="410">
        <v>0</v>
      </c>
    </row>
    <row r="954" spans="1:7">
      <c r="A954" s="2"/>
      <c r="B954" s="2"/>
      <c r="C954" s="376" t="s">
        <v>574</v>
      </c>
      <c r="D954" s="378"/>
      <c r="E954" s="408">
        <v>2</v>
      </c>
      <c r="F954" s="409">
        <v>0</v>
      </c>
      <c r="G954" s="410">
        <v>0</v>
      </c>
    </row>
    <row r="955" spans="1:7">
      <c r="A955" s="2"/>
      <c r="B955" s="2"/>
      <c r="C955" s="376" t="s">
        <v>574</v>
      </c>
      <c r="D955" s="378" t="s">
        <v>293</v>
      </c>
      <c r="E955" s="408">
        <v>2</v>
      </c>
      <c r="F955" s="409">
        <v>1</v>
      </c>
      <c r="G955" s="410">
        <v>0</v>
      </c>
    </row>
    <row r="956" spans="1:7">
      <c r="A956" s="2"/>
      <c r="B956" s="2"/>
      <c r="C956" s="376" t="s">
        <v>682</v>
      </c>
      <c r="D956" s="378"/>
      <c r="E956" s="408">
        <v>2</v>
      </c>
      <c r="F956" s="409">
        <v>1</v>
      </c>
      <c r="G956" s="410">
        <v>0</v>
      </c>
    </row>
    <row r="957" spans="1:7">
      <c r="A957" s="2"/>
      <c r="B957" s="2"/>
      <c r="C957" s="376" t="s">
        <v>471</v>
      </c>
      <c r="D957" s="378" t="s">
        <v>741</v>
      </c>
      <c r="E957" s="408">
        <v>2</v>
      </c>
      <c r="F957" s="409">
        <v>4</v>
      </c>
      <c r="G957" s="410">
        <v>0</v>
      </c>
    </row>
    <row r="958" spans="1:7">
      <c r="A958" s="2"/>
      <c r="B958" s="2"/>
      <c r="C958" s="376" t="s">
        <v>471</v>
      </c>
      <c r="D958" s="378"/>
      <c r="E958" s="408">
        <v>2</v>
      </c>
      <c r="F958" s="409">
        <v>1</v>
      </c>
      <c r="G958" s="410">
        <v>0</v>
      </c>
    </row>
    <row r="959" spans="1:7">
      <c r="A959" s="2"/>
      <c r="B959" s="2"/>
      <c r="C959" s="376" t="s">
        <v>710</v>
      </c>
      <c r="D959" s="378"/>
      <c r="E959" s="408">
        <v>2</v>
      </c>
      <c r="F959" s="409">
        <v>0</v>
      </c>
      <c r="G959" s="410">
        <v>0</v>
      </c>
    </row>
    <row r="960" spans="1:7">
      <c r="A960" s="2"/>
      <c r="B960" s="2"/>
      <c r="C960" s="376" t="s">
        <v>362</v>
      </c>
      <c r="D960" s="378" t="s">
        <v>742</v>
      </c>
      <c r="E960" s="408">
        <v>2</v>
      </c>
      <c r="F960" s="409">
        <v>2</v>
      </c>
      <c r="G960" s="410">
        <v>0</v>
      </c>
    </row>
    <row r="961" spans="1:7">
      <c r="A961" s="2"/>
      <c r="B961" s="2"/>
      <c r="C961" s="376" t="s">
        <v>362</v>
      </c>
      <c r="D961" s="378" t="s">
        <v>743</v>
      </c>
      <c r="E961" s="408">
        <v>2</v>
      </c>
      <c r="F961" s="409">
        <v>5</v>
      </c>
      <c r="G961" s="410">
        <v>0</v>
      </c>
    </row>
    <row r="962" spans="1:7">
      <c r="A962" s="2"/>
      <c r="B962" s="2"/>
      <c r="C962" s="376" t="s">
        <v>362</v>
      </c>
      <c r="D962" s="378" t="s">
        <v>744</v>
      </c>
      <c r="E962" s="408">
        <v>2</v>
      </c>
      <c r="F962" s="409">
        <v>3</v>
      </c>
      <c r="G962" s="410">
        <v>0</v>
      </c>
    </row>
    <row r="963" spans="1:7">
      <c r="A963" s="2"/>
      <c r="B963" s="2"/>
      <c r="C963" s="376" t="s">
        <v>345</v>
      </c>
      <c r="D963" s="378" t="s">
        <v>376</v>
      </c>
      <c r="E963" s="408">
        <v>2</v>
      </c>
      <c r="F963" s="409">
        <v>2</v>
      </c>
      <c r="G963" s="410">
        <v>0</v>
      </c>
    </row>
    <row r="964" spans="1:7">
      <c r="A964" s="2"/>
      <c r="B964" s="2"/>
      <c r="C964" s="376" t="s">
        <v>345</v>
      </c>
      <c r="D964" s="378" t="s">
        <v>341</v>
      </c>
      <c r="E964" s="408">
        <v>2</v>
      </c>
      <c r="F964" s="409">
        <v>2</v>
      </c>
      <c r="G964" s="410">
        <v>0</v>
      </c>
    </row>
    <row r="965" spans="1:7">
      <c r="A965" s="2"/>
      <c r="B965" s="2"/>
      <c r="C965" s="376" t="s">
        <v>345</v>
      </c>
      <c r="D965" s="378" t="s">
        <v>406</v>
      </c>
      <c r="E965" s="408">
        <v>2</v>
      </c>
      <c r="F965" s="409">
        <v>1</v>
      </c>
      <c r="G965" s="410">
        <v>0</v>
      </c>
    </row>
    <row r="966" spans="1:7">
      <c r="A966" s="2"/>
      <c r="B966" s="2"/>
      <c r="C966" s="376" t="s">
        <v>345</v>
      </c>
      <c r="D966" s="378" t="s">
        <v>745</v>
      </c>
      <c r="E966" s="408">
        <v>2</v>
      </c>
      <c r="F966" s="409">
        <v>1</v>
      </c>
      <c r="G966" s="410">
        <v>0</v>
      </c>
    </row>
    <row r="967" spans="1:7">
      <c r="A967" s="2"/>
      <c r="B967" s="2"/>
      <c r="C967" s="376" t="s">
        <v>345</v>
      </c>
      <c r="D967" s="378" t="s">
        <v>356</v>
      </c>
      <c r="E967" s="408">
        <v>2</v>
      </c>
      <c r="F967" s="409">
        <v>0</v>
      </c>
      <c r="G967" s="410">
        <v>0</v>
      </c>
    </row>
    <row r="968" spans="1:7">
      <c r="A968" s="2"/>
      <c r="B968" s="2"/>
      <c r="C968" s="376" t="s">
        <v>345</v>
      </c>
      <c r="D968" s="378" t="s">
        <v>665</v>
      </c>
      <c r="E968" s="408">
        <v>2</v>
      </c>
      <c r="F968" s="409">
        <v>2</v>
      </c>
      <c r="G968" s="410">
        <v>0</v>
      </c>
    </row>
    <row r="969" spans="1:7">
      <c r="A969" s="2"/>
      <c r="B969" s="2"/>
      <c r="C969" s="376" t="s">
        <v>345</v>
      </c>
      <c r="D969" s="378" t="s">
        <v>385</v>
      </c>
      <c r="E969" s="408">
        <v>2</v>
      </c>
      <c r="F969" s="409">
        <v>3</v>
      </c>
      <c r="G969" s="410">
        <v>0</v>
      </c>
    </row>
    <row r="970" spans="1:7">
      <c r="A970" s="2"/>
      <c r="B970" s="2"/>
      <c r="C970" s="376" t="s">
        <v>345</v>
      </c>
      <c r="D970" s="378" t="s">
        <v>430</v>
      </c>
      <c r="E970" s="408">
        <v>2</v>
      </c>
      <c r="F970" s="409">
        <v>1</v>
      </c>
      <c r="G970" s="410">
        <v>0</v>
      </c>
    </row>
    <row r="971" spans="1:7">
      <c r="A971" s="2"/>
      <c r="B971" s="2"/>
      <c r="C971" s="376" t="s">
        <v>345</v>
      </c>
      <c r="D971" s="378" t="s">
        <v>746</v>
      </c>
      <c r="E971" s="408">
        <v>2</v>
      </c>
      <c r="F971" s="409">
        <v>2</v>
      </c>
      <c r="G971" s="410">
        <v>0</v>
      </c>
    </row>
    <row r="972" spans="1:7">
      <c r="A972" s="2"/>
      <c r="B972" s="2"/>
      <c r="C972" s="376" t="s">
        <v>557</v>
      </c>
      <c r="D972" s="378"/>
      <c r="E972" s="408">
        <v>2</v>
      </c>
      <c r="F972" s="409">
        <v>4</v>
      </c>
      <c r="G972" s="410">
        <v>0</v>
      </c>
    </row>
    <row r="973" spans="1:7">
      <c r="A973" s="2"/>
      <c r="B973" s="2"/>
      <c r="C973" s="376" t="s">
        <v>557</v>
      </c>
      <c r="D973" s="378" t="s">
        <v>648</v>
      </c>
      <c r="E973" s="408">
        <v>2</v>
      </c>
      <c r="F973" s="409">
        <v>1</v>
      </c>
      <c r="G973" s="410">
        <v>0</v>
      </c>
    </row>
    <row r="974" spans="1:7">
      <c r="A974" s="2"/>
      <c r="B974" s="2"/>
      <c r="C974" s="376" t="s">
        <v>557</v>
      </c>
      <c r="D974" s="378" t="s">
        <v>747</v>
      </c>
      <c r="E974" s="408">
        <v>2</v>
      </c>
      <c r="F974" s="409">
        <v>2</v>
      </c>
      <c r="G974" s="410">
        <v>0</v>
      </c>
    </row>
    <row r="975" spans="1:7">
      <c r="A975" s="2"/>
      <c r="B975" s="2"/>
      <c r="C975" s="376" t="s">
        <v>361</v>
      </c>
      <c r="D975" s="378" t="s">
        <v>366</v>
      </c>
      <c r="E975" s="408">
        <v>2</v>
      </c>
      <c r="F975" s="409">
        <v>1</v>
      </c>
      <c r="G975" s="410">
        <v>0</v>
      </c>
    </row>
    <row r="976" spans="1:7">
      <c r="A976" s="2"/>
      <c r="B976" s="2"/>
      <c r="C976" s="376" t="s">
        <v>406</v>
      </c>
      <c r="D976" s="378" t="s">
        <v>338</v>
      </c>
      <c r="E976" s="408">
        <v>2</v>
      </c>
      <c r="F976" s="409">
        <v>2</v>
      </c>
      <c r="G976" s="410">
        <v>0</v>
      </c>
    </row>
    <row r="977" spans="1:7">
      <c r="A977" s="2"/>
      <c r="B977" s="2"/>
      <c r="C977" s="376" t="s">
        <v>406</v>
      </c>
      <c r="D977" s="378" t="s">
        <v>550</v>
      </c>
      <c r="E977" s="408">
        <v>2</v>
      </c>
      <c r="F977" s="409">
        <v>1</v>
      </c>
      <c r="G977" s="410">
        <v>0</v>
      </c>
    </row>
    <row r="978" spans="1:7">
      <c r="A978" s="2"/>
      <c r="B978" s="2"/>
      <c r="C978" s="376" t="s">
        <v>406</v>
      </c>
      <c r="D978" s="378" t="s">
        <v>748</v>
      </c>
      <c r="E978" s="408">
        <v>2</v>
      </c>
      <c r="F978" s="409">
        <v>2</v>
      </c>
      <c r="G978" s="410">
        <v>0</v>
      </c>
    </row>
    <row r="979" spans="1:7">
      <c r="A979" s="2"/>
      <c r="B979" s="2"/>
      <c r="C979" s="376" t="s">
        <v>406</v>
      </c>
      <c r="D979" s="378" t="s">
        <v>473</v>
      </c>
      <c r="E979" s="408">
        <v>2</v>
      </c>
      <c r="F979" s="409">
        <v>0</v>
      </c>
      <c r="G979" s="410">
        <v>0</v>
      </c>
    </row>
    <row r="980" spans="1:7">
      <c r="A980" s="2"/>
      <c r="B980" s="2"/>
      <c r="C980" s="376" t="s">
        <v>406</v>
      </c>
      <c r="D980" s="378" t="s">
        <v>508</v>
      </c>
      <c r="E980" s="408">
        <v>2</v>
      </c>
      <c r="F980" s="409">
        <v>0</v>
      </c>
      <c r="G980" s="410">
        <v>0</v>
      </c>
    </row>
    <row r="981" spans="1:7">
      <c r="A981" s="2"/>
      <c r="B981" s="2"/>
      <c r="C981" s="376" t="s">
        <v>749</v>
      </c>
      <c r="D981" s="378"/>
      <c r="E981" s="408">
        <v>2</v>
      </c>
      <c r="F981" s="409">
        <v>2</v>
      </c>
      <c r="G981" s="410">
        <v>0</v>
      </c>
    </row>
    <row r="982" spans="1:7">
      <c r="A982" s="2"/>
      <c r="B982" s="2"/>
      <c r="C982" s="376" t="s">
        <v>473</v>
      </c>
      <c r="D982" s="378" t="s">
        <v>399</v>
      </c>
      <c r="E982" s="408">
        <v>2</v>
      </c>
      <c r="F982" s="409">
        <v>1</v>
      </c>
      <c r="G982" s="410">
        <v>0</v>
      </c>
    </row>
    <row r="983" spans="1:7">
      <c r="A983" s="2"/>
      <c r="B983" s="2"/>
      <c r="C983" s="376" t="s">
        <v>473</v>
      </c>
      <c r="D983" s="378" t="s">
        <v>466</v>
      </c>
      <c r="E983" s="408">
        <v>2</v>
      </c>
      <c r="F983" s="409">
        <v>4</v>
      </c>
      <c r="G983" s="410">
        <v>0</v>
      </c>
    </row>
    <row r="984" spans="1:7">
      <c r="A984" s="2"/>
      <c r="B984" s="18"/>
      <c r="C984" s="376" t="s">
        <v>385</v>
      </c>
      <c r="D984" s="378" t="s">
        <v>539</v>
      </c>
      <c r="E984" s="408">
        <v>2</v>
      </c>
      <c r="F984" s="409">
        <v>2</v>
      </c>
      <c r="G984" s="410">
        <v>0</v>
      </c>
    </row>
    <row r="985" spans="1:7">
      <c r="A985" s="2"/>
      <c r="B985" s="34"/>
      <c r="C985" s="376" t="s">
        <v>385</v>
      </c>
      <c r="D985" s="378" t="s">
        <v>594</v>
      </c>
      <c r="E985" s="408">
        <v>2</v>
      </c>
      <c r="F985" s="409">
        <v>2</v>
      </c>
      <c r="G985" s="410">
        <v>0</v>
      </c>
    </row>
    <row r="986" spans="1:7">
      <c r="A986" s="2"/>
      <c r="B986" s="18"/>
      <c r="C986" s="376" t="s">
        <v>385</v>
      </c>
      <c r="D986" s="378" t="s">
        <v>560</v>
      </c>
      <c r="E986" s="408">
        <v>2</v>
      </c>
      <c r="F986" s="409">
        <v>1</v>
      </c>
      <c r="G986" s="410">
        <v>0</v>
      </c>
    </row>
    <row r="987" spans="1:7">
      <c r="A987" s="2"/>
      <c r="B987" s="2"/>
      <c r="C987" s="376" t="s">
        <v>346</v>
      </c>
      <c r="D987" s="378" t="s">
        <v>116</v>
      </c>
      <c r="E987" s="408">
        <v>2</v>
      </c>
      <c r="F987" s="409">
        <v>1</v>
      </c>
      <c r="G987" s="410">
        <v>0</v>
      </c>
    </row>
    <row r="988" spans="1:7">
      <c r="A988" s="2"/>
      <c r="B988" s="2"/>
      <c r="C988" s="376" t="s">
        <v>346</v>
      </c>
      <c r="D988" s="378" t="s">
        <v>513</v>
      </c>
      <c r="E988" s="408">
        <v>2</v>
      </c>
      <c r="F988" s="409">
        <v>2</v>
      </c>
      <c r="G988" s="410">
        <v>0</v>
      </c>
    </row>
    <row r="989" spans="1:7">
      <c r="A989" s="2"/>
      <c r="B989" s="2"/>
      <c r="C989" s="376" t="s">
        <v>346</v>
      </c>
      <c r="D989" s="378" t="s">
        <v>430</v>
      </c>
      <c r="E989" s="408">
        <v>2</v>
      </c>
      <c r="F989" s="409">
        <v>3</v>
      </c>
      <c r="G989" s="410">
        <v>0</v>
      </c>
    </row>
    <row r="990" spans="1:7">
      <c r="A990" s="2"/>
      <c r="B990" s="2"/>
      <c r="C990" s="376" t="s">
        <v>346</v>
      </c>
      <c r="D990" s="378" t="s">
        <v>515</v>
      </c>
      <c r="E990" s="408">
        <v>2</v>
      </c>
      <c r="F990" s="409">
        <v>2</v>
      </c>
      <c r="G990" s="410">
        <v>0</v>
      </c>
    </row>
    <row r="991" spans="1:7">
      <c r="A991" s="2"/>
      <c r="B991" s="2"/>
      <c r="C991" s="376" t="s">
        <v>346</v>
      </c>
      <c r="D991" s="378" t="s">
        <v>444</v>
      </c>
      <c r="E991" s="408">
        <v>2</v>
      </c>
      <c r="F991" s="409">
        <v>1</v>
      </c>
      <c r="G991" s="410">
        <v>0</v>
      </c>
    </row>
    <row r="992" spans="1:7">
      <c r="A992" s="2"/>
      <c r="B992" s="18" t="s">
        <v>0</v>
      </c>
      <c r="C992" s="376" t="s">
        <v>346</v>
      </c>
      <c r="D992" s="378" t="s">
        <v>426</v>
      </c>
      <c r="E992" s="408">
        <v>2</v>
      </c>
      <c r="F992" s="409">
        <v>0</v>
      </c>
      <c r="G992" s="410">
        <v>0</v>
      </c>
    </row>
    <row r="993" spans="1:7">
      <c r="A993" s="2"/>
      <c r="B993" s="34" t="s">
        <v>7</v>
      </c>
      <c r="C993" s="376" t="s">
        <v>346</v>
      </c>
      <c r="D993" s="378" t="s">
        <v>448</v>
      </c>
      <c r="E993" s="408">
        <v>2</v>
      </c>
      <c r="F993" s="409">
        <v>0</v>
      </c>
      <c r="G993" s="410">
        <v>0</v>
      </c>
    </row>
    <row r="994" spans="1:7">
      <c r="A994" s="2"/>
      <c r="B994" s="34" t="s">
        <v>8</v>
      </c>
      <c r="C994" s="376" t="s">
        <v>346</v>
      </c>
      <c r="D994" s="378" t="s">
        <v>479</v>
      </c>
      <c r="E994" s="408">
        <v>2</v>
      </c>
      <c r="F994" s="409">
        <v>2</v>
      </c>
      <c r="G994" s="410">
        <v>0</v>
      </c>
    </row>
    <row r="995" spans="1:7">
      <c r="A995" s="2"/>
      <c r="B995" s="2"/>
      <c r="C995" s="376" t="s">
        <v>346</v>
      </c>
      <c r="D995" s="378" t="s">
        <v>395</v>
      </c>
      <c r="E995" s="408">
        <v>2</v>
      </c>
      <c r="F995" s="409">
        <v>2</v>
      </c>
      <c r="G995" s="410">
        <v>0</v>
      </c>
    </row>
    <row r="996" spans="1:7">
      <c r="A996" s="2"/>
      <c r="B996" s="2"/>
      <c r="C996" s="376" t="s">
        <v>346</v>
      </c>
      <c r="D996" s="378" t="s">
        <v>478</v>
      </c>
      <c r="E996" s="408">
        <v>2</v>
      </c>
      <c r="F996" s="409">
        <v>4</v>
      </c>
      <c r="G996" s="410">
        <v>0</v>
      </c>
    </row>
    <row r="997" spans="1:7">
      <c r="A997" s="2"/>
      <c r="B997" s="2"/>
      <c r="C997" s="376" t="s">
        <v>346</v>
      </c>
      <c r="D997" s="378" t="s">
        <v>750</v>
      </c>
      <c r="E997" s="408">
        <v>2</v>
      </c>
      <c r="F997" s="409">
        <v>2</v>
      </c>
      <c r="G997" s="410">
        <v>0</v>
      </c>
    </row>
    <row r="998" spans="1:7">
      <c r="A998" s="2"/>
      <c r="B998" s="2"/>
      <c r="C998" s="376" t="s">
        <v>346</v>
      </c>
      <c r="D998" s="378" t="s">
        <v>751</v>
      </c>
      <c r="E998" s="408">
        <v>2</v>
      </c>
      <c r="F998" s="409">
        <v>0</v>
      </c>
      <c r="G998" s="410">
        <v>0</v>
      </c>
    </row>
    <row r="999" spans="1:7">
      <c r="A999" s="2"/>
      <c r="B999" s="2"/>
      <c r="C999" s="376" t="s">
        <v>346</v>
      </c>
      <c r="D999" s="378" t="s">
        <v>582</v>
      </c>
      <c r="E999" s="408">
        <v>2</v>
      </c>
      <c r="F999" s="409">
        <v>2</v>
      </c>
      <c r="G999" s="410">
        <v>0</v>
      </c>
    </row>
    <row r="1000" spans="1:7">
      <c r="A1000" s="2"/>
      <c r="B1000" s="2"/>
      <c r="C1000" s="376" t="s">
        <v>346</v>
      </c>
      <c r="D1000" s="378" t="s">
        <v>752</v>
      </c>
      <c r="E1000" s="408">
        <v>2</v>
      </c>
      <c r="F1000" s="409">
        <v>2</v>
      </c>
      <c r="G1000" s="410">
        <v>0</v>
      </c>
    </row>
    <row r="1001" spans="1:7">
      <c r="A1001" s="2"/>
      <c r="B1001" s="2"/>
      <c r="C1001" s="376" t="s">
        <v>346</v>
      </c>
      <c r="D1001" s="378" t="s">
        <v>753</v>
      </c>
      <c r="E1001" s="408">
        <v>2</v>
      </c>
      <c r="F1001" s="409">
        <v>2</v>
      </c>
      <c r="G1001" s="410">
        <v>0</v>
      </c>
    </row>
    <row r="1002" spans="1:7">
      <c r="A1002" s="2"/>
      <c r="B1002" s="2"/>
      <c r="C1002" s="376" t="s">
        <v>754</v>
      </c>
      <c r="D1002" s="378"/>
      <c r="E1002" s="408">
        <v>2</v>
      </c>
      <c r="F1002" s="409">
        <v>2</v>
      </c>
      <c r="G1002" s="410">
        <v>0</v>
      </c>
    </row>
    <row r="1003" spans="1:7">
      <c r="A1003" s="2"/>
      <c r="B1003" s="2"/>
      <c r="C1003" s="376" t="s">
        <v>340</v>
      </c>
      <c r="D1003" s="378" t="s">
        <v>425</v>
      </c>
      <c r="E1003" s="408">
        <v>2</v>
      </c>
      <c r="F1003" s="409">
        <v>4</v>
      </c>
      <c r="G1003" s="410">
        <v>0</v>
      </c>
    </row>
    <row r="1004" spans="1:7">
      <c r="A1004" s="2"/>
      <c r="B1004" s="2"/>
      <c r="C1004" s="376" t="s">
        <v>340</v>
      </c>
      <c r="D1004" s="378" t="s">
        <v>453</v>
      </c>
      <c r="E1004" s="408">
        <v>2</v>
      </c>
      <c r="F1004" s="409">
        <v>2</v>
      </c>
      <c r="G1004" s="410">
        <v>0</v>
      </c>
    </row>
    <row r="1005" spans="1:7">
      <c r="A1005" s="2"/>
      <c r="B1005" s="2"/>
      <c r="C1005" s="376" t="s">
        <v>340</v>
      </c>
      <c r="D1005" s="378" t="s">
        <v>466</v>
      </c>
      <c r="E1005" s="408">
        <v>2</v>
      </c>
      <c r="F1005" s="409">
        <v>2</v>
      </c>
      <c r="G1005" s="410">
        <v>0</v>
      </c>
    </row>
    <row r="1006" spans="1:7">
      <c r="A1006" s="2"/>
      <c r="B1006" s="2"/>
      <c r="C1006" s="376" t="s">
        <v>340</v>
      </c>
      <c r="D1006" s="378" t="s">
        <v>401</v>
      </c>
      <c r="E1006" s="408">
        <v>2</v>
      </c>
      <c r="F1006" s="409">
        <v>0</v>
      </c>
      <c r="G1006" s="410">
        <v>0</v>
      </c>
    </row>
    <row r="1007" spans="1:7">
      <c r="A1007" s="2"/>
      <c r="B1007" s="2"/>
      <c r="C1007" s="376" t="s">
        <v>340</v>
      </c>
      <c r="D1007" s="378" t="s">
        <v>755</v>
      </c>
      <c r="E1007" s="408">
        <v>2</v>
      </c>
      <c r="F1007" s="409">
        <v>2</v>
      </c>
      <c r="G1007" s="410">
        <v>0</v>
      </c>
    </row>
    <row r="1008" spans="1:7">
      <c r="A1008" s="2"/>
      <c r="B1008" s="2"/>
      <c r="C1008" s="376" t="s">
        <v>340</v>
      </c>
      <c r="D1008" s="378" t="s">
        <v>343</v>
      </c>
      <c r="E1008" s="408">
        <v>2</v>
      </c>
      <c r="F1008" s="409">
        <v>0</v>
      </c>
      <c r="G1008" s="410">
        <v>0</v>
      </c>
    </row>
    <row r="1009" spans="1:7">
      <c r="A1009" s="2"/>
      <c r="B1009" s="2"/>
      <c r="C1009" s="376" t="s">
        <v>340</v>
      </c>
      <c r="D1009" s="378" t="s">
        <v>469</v>
      </c>
      <c r="E1009" s="408">
        <v>2</v>
      </c>
      <c r="F1009" s="409">
        <v>2</v>
      </c>
      <c r="G1009" s="410">
        <v>0</v>
      </c>
    </row>
    <row r="1010" spans="1:7">
      <c r="A1010" s="2"/>
      <c r="B1010" s="2"/>
      <c r="C1010" s="376" t="s">
        <v>340</v>
      </c>
      <c r="D1010" s="378" t="s">
        <v>756</v>
      </c>
      <c r="E1010" s="408">
        <v>2</v>
      </c>
      <c r="F1010" s="409">
        <v>4</v>
      </c>
      <c r="G1010" s="410">
        <v>0</v>
      </c>
    </row>
    <row r="1011" spans="1:7">
      <c r="A1011" s="2"/>
      <c r="B1011" s="2"/>
      <c r="C1011" s="376" t="s">
        <v>340</v>
      </c>
      <c r="D1011" s="378" t="s">
        <v>757</v>
      </c>
      <c r="E1011" s="408">
        <v>2</v>
      </c>
      <c r="F1011" s="409">
        <v>4</v>
      </c>
      <c r="G1011" s="410">
        <v>0</v>
      </c>
    </row>
    <row r="1012" spans="1:7">
      <c r="A1012" s="2"/>
      <c r="B1012" s="2"/>
      <c r="C1012" s="376" t="s">
        <v>340</v>
      </c>
      <c r="D1012" s="378" t="s">
        <v>585</v>
      </c>
      <c r="E1012" s="408">
        <v>2</v>
      </c>
      <c r="F1012" s="409">
        <v>3</v>
      </c>
      <c r="G1012" s="410">
        <v>0</v>
      </c>
    </row>
    <row r="1013" spans="1:7">
      <c r="A1013" s="2"/>
      <c r="B1013" s="2"/>
      <c r="C1013" s="376" t="s">
        <v>340</v>
      </c>
      <c r="D1013" s="378" t="s">
        <v>532</v>
      </c>
      <c r="E1013" s="408">
        <v>2</v>
      </c>
      <c r="F1013" s="409">
        <v>3</v>
      </c>
      <c r="G1013" s="410">
        <v>0</v>
      </c>
    </row>
    <row r="1014" spans="1:7">
      <c r="A1014" s="2"/>
      <c r="B1014" s="2"/>
      <c r="C1014" s="376" t="s">
        <v>340</v>
      </c>
      <c r="D1014" s="378" t="s">
        <v>479</v>
      </c>
      <c r="E1014" s="408">
        <v>2</v>
      </c>
      <c r="F1014" s="409">
        <v>2</v>
      </c>
      <c r="G1014" s="410">
        <v>0</v>
      </c>
    </row>
    <row r="1015" spans="1:7">
      <c r="A1015" s="2"/>
      <c r="B1015" s="2"/>
      <c r="C1015" s="376" t="s">
        <v>340</v>
      </c>
      <c r="D1015" s="378" t="s">
        <v>388</v>
      </c>
      <c r="E1015" s="408">
        <v>2</v>
      </c>
      <c r="F1015" s="409">
        <v>1</v>
      </c>
      <c r="G1015" s="410">
        <v>0</v>
      </c>
    </row>
    <row r="1016" spans="1:7">
      <c r="A1016" s="2"/>
      <c r="B1016" s="2"/>
      <c r="C1016" s="376" t="s">
        <v>340</v>
      </c>
      <c r="D1016" s="378" t="s">
        <v>478</v>
      </c>
      <c r="E1016" s="408">
        <v>2</v>
      </c>
      <c r="F1016" s="409">
        <v>3</v>
      </c>
      <c r="G1016" s="410">
        <v>0</v>
      </c>
    </row>
    <row r="1017" spans="1:7">
      <c r="A1017" s="2"/>
      <c r="B1017" s="2"/>
      <c r="C1017" s="376" t="s">
        <v>340</v>
      </c>
      <c r="D1017" s="378" t="s">
        <v>758</v>
      </c>
      <c r="E1017" s="408">
        <v>2</v>
      </c>
      <c r="F1017" s="409">
        <v>0</v>
      </c>
      <c r="G1017" s="410">
        <v>0</v>
      </c>
    </row>
    <row r="1018" spans="1:7">
      <c r="A1018" s="2"/>
      <c r="B1018" s="2"/>
      <c r="C1018" s="376" t="s">
        <v>340</v>
      </c>
      <c r="D1018" s="378" t="s">
        <v>644</v>
      </c>
      <c r="E1018" s="408">
        <v>2</v>
      </c>
      <c r="F1018" s="409">
        <v>3</v>
      </c>
      <c r="G1018" s="410">
        <v>0</v>
      </c>
    </row>
    <row r="1019" spans="1:7">
      <c r="A1019" s="2"/>
      <c r="B1019" s="2"/>
      <c r="C1019" s="376" t="s">
        <v>601</v>
      </c>
      <c r="D1019" s="378"/>
      <c r="E1019" s="408">
        <v>2</v>
      </c>
      <c r="F1019" s="409">
        <v>2</v>
      </c>
      <c r="G1019" s="410">
        <v>0</v>
      </c>
    </row>
    <row r="1020" spans="1:7">
      <c r="A1020" s="2"/>
      <c r="B1020" s="2"/>
      <c r="C1020" s="376" t="s">
        <v>759</v>
      </c>
      <c r="D1020" s="378"/>
      <c r="E1020" s="408">
        <v>2</v>
      </c>
      <c r="F1020" s="409">
        <v>1</v>
      </c>
      <c r="G1020" s="410">
        <v>0</v>
      </c>
    </row>
    <row r="1021" spans="1:7">
      <c r="A1021" s="2"/>
      <c r="B1021" s="2"/>
      <c r="C1021" s="376" t="s">
        <v>192</v>
      </c>
      <c r="D1021" s="378" t="s">
        <v>760</v>
      </c>
      <c r="E1021" s="408">
        <v>2</v>
      </c>
      <c r="F1021" s="409">
        <v>1</v>
      </c>
      <c r="G1021" s="410">
        <v>0</v>
      </c>
    </row>
    <row r="1022" spans="1:7">
      <c r="A1022" s="2"/>
      <c r="B1022" s="2"/>
      <c r="C1022" s="376" t="s">
        <v>192</v>
      </c>
      <c r="D1022" s="378" t="s">
        <v>671</v>
      </c>
      <c r="E1022" s="408">
        <v>2</v>
      </c>
      <c r="F1022" s="409">
        <v>3</v>
      </c>
      <c r="G1022" s="410">
        <v>0</v>
      </c>
    </row>
    <row r="1023" spans="1:7">
      <c r="A1023" s="2"/>
      <c r="B1023" s="2"/>
      <c r="C1023" s="376" t="s">
        <v>761</v>
      </c>
      <c r="D1023" s="378"/>
      <c r="E1023" s="408">
        <v>2</v>
      </c>
      <c r="F1023" s="409">
        <v>2</v>
      </c>
      <c r="G1023" s="410">
        <v>0</v>
      </c>
    </row>
    <row r="1024" spans="1:7">
      <c r="A1024" s="2"/>
      <c r="B1024" s="2"/>
      <c r="C1024" s="376" t="s">
        <v>354</v>
      </c>
      <c r="D1024" s="378" t="s">
        <v>372</v>
      </c>
      <c r="E1024" s="408">
        <v>2</v>
      </c>
      <c r="F1024" s="409">
        <v>2</v>
      </c>
      <c r="G1024" s="410">
        <v>0</v>
      </c>
    </row>
    <row r="1025" spans="1:7">
      <c r="A1025" s="2"/>
      <c r="B1025" s="2"/>
      <c r="C1025" s="376" t="s">
        <v>354</v>
      </c>
      <c r="D1025" s="378" t="s">
        <v>715</v>
      </c>
      <c r="E1025" s="408">
        <v>2</v>
      </c>
      <c r="F1025" s="409">
        <v>2</v>
      </c>
      <c r="G1025" s="410">
        <v>0</v>
      </c>
    </row>
    <row r="1026" spans="1:7">
      <c r="A1026" s="2"/>
      <c r="B1026" s="2"/>
      <c r="C1026" s="376" t="s">
        <v>423</v>
      </c>
      <c r="D1026" s="378" t="s">
        <v>470</v>
      </c>
      <c r="E1026" s="408">
        <v>2</v>
      </c>
      <c r="F1026" s="409">
        <v>2</v>
      </c>
      <c r="G1026" s="410">
        <v>0</v>
      </c>
    </row>
    <row r="1027" spans="1:7">
      <c r="A1027" s="2"/>
      <c r="B1027" s="2"/>
      <c r="C1027" s="376" t="s">
        <v>423</v>
      </c>
      <c r="D1027" s="378" t="s">
        <v>560</v>
      </c>
      <c r="E1027" s="408">
        <v>2</v>
      </c>
      <c r="F1027" s="409">
        <v>2</v>
      </c>
      <c r="G1027" s="410">
        <v>0</v>
      </c>
    </row>
    <row r="1028" spans="1:7">
      <c r="A1028" s="2"/>
      <c r="B1028" s="2"/>
      <c r="C1028" s="376" t="s">
        <v>423</v>
      </c>
      <c r="D1028" s="378" t="s">
        <v>501</v>
      </c>
      <c r="E1028" s="408">
        <v>2</v>
      </c>
      <c r="F1028" s="409">
        <v>1</v>
      </c>
      <c r="G1028" s="410">
        <v>0</v>
      </c>
    </row>
    <row r="1029" spans="1:7">
      <c r="A1029" s="2"/>
      <c r="B1029" s="2"/>
      <c r="C1029" s="376" t="s">
        <v>126</v>
      </c>
      <c r="D1029" s="378" t="s">
        <v>189</v>
      </c>
      <c r="E1029" s="408">
        <v>2</v>
      </c>
      <c r="F1029" s="409">
        <v>5</v>
      </c>
      <c r="G1029" s="410">
        <v>0</v>
      </c>
    </row>
    <row r="1030" spans="1:7">
      <c r="A1030" s="2"/>
      <c r="B1030" s="2"/>
      <c r="C1030" s="376" t="s">
        <v>763</v>
      </c>
      <c r="D1030" s="378"/>
      <c r="E1030" s="408">
        <v>2</v>
      </c>
      <c r="F1030" s="409">
        <v>1</v>
      </c>
      <c r="G1030" s="410">
        <v>0</v>
      </c>
    </row>
    <row r="1031" spans="1:7">
      <c r="A1031" s="2"/>
      <c r="B1031" s="2"/>
      <c r="C1031" s="376" t="s">
        <v>506</v>
      </c>
      <c r="D1031" s="378" t="s">
        <v>764</v>
      </c>
      <c r="E1031" s="408">
        <v>2</v>
      </c>
      <c r="F1031" s="409">
        <v>3</v>
      </c>
      <c r="G1031" s="410">
        <v>0</v>
      </c>
    </row>
    <row r="1032" spans="1:7">
      <c r="A1032" s="2"/>
      <c r="B1032" s="2"/>
      <c r="C1032" s="376" t="s">
        <v>622</v>
      </c>
      <c r="D1032" s="378"/>
      <c r="E1032" s="408">
        <v>2</v>
      </c>
      <c r="F1032" s="409">
        <v>1</v>
      </c>
      <c r="G1032" s="410">
        <v>0</v>
      </c>
    </row>
    <row r="1033" spans="1:7">
      <c r="A1033" s="2"/>
      <c r="B1033" s="2"/>
      <c r="C1033" s="376" t="s">
        <v>363</v>
      </c>
      <c r="D1033" s="378" t="s">
        <v>293</v>
      </c>
      <c r="E1033" s="408">
        <v>2</v>
      </c>
      <c r="F1033" s="409">
        <v>2</v>
      </c>
      <c r="G1033" s="410">
        <v>0</v>
      </c>
    </row>
    <row r="1034" spans="1:7">
      <c r="A1034" s="2"/>
      <c r="B1034" s="2"/>
      <c r="C1034" s="376" t="s">
        <v>609</v>
      </c>
      <c r="D1034" s="378" t="s">
        <v>608</v>
      </c>
      <c r="E1034" s="408">
        <v>2</v>
      </c>
      <c r="F1034" s="409">
        <v>1</v>
      </c>
      <c r="G1034" s="410">
        <v>0</v>
      </c>
    </row>
    <row r="1035" spans="1:7">
      <c r="A1035" s="2"/>
      <c r="B1035" s="2"/>
      <c r="C1035" s="376" t="s">
        <v>508</v>
      </c>
      <c r="D1035" s="378" t="s">
        <v>466</v>
      </c>
      <c r="E1035" s="408">
        <v>2</v>
      </c>
      <c r="F1035" s="409">
        <v>1</v>
      </c>
      <c r="G1035" s="410">
        <v>0</v>
      </c>
    </row>
    <row r="1036" spans="1:7">
      <c r="A1036" s="2"/>
      <c r="B1036" s="2"/>
      <c r="C1036" s="376" t="s">
        <v>508</v>
      </c>
      <c r="D1036" s="378" t="s">
        <v>399</v>
      </c>
      <c r="E1036" s="408">
        <v>2</v>
      </c>
      <c r="F1036" s="409">
        <v>2</v>
      </c>
      <c r="G1036" s="410">
        <v>0</v>
      </c>
    </row>
    <row r="1037" spans="1:7">
      <c r="A1037" s="2"/>
      <c r="B1037" s="2"/>
      <c r="C1037" s="376" t="s">
        <v>458</v>
      </c>
      <c r="D1037" s="378" t="s">
        <v>589</v>
      </c>
      <c r="E1037" s="408">
        <v>2</v>
      </c>
      <c r="F1037" s="409">
        <v>1</v>
      </c>
      <c r="G1037" s="410">
        <v>0</v>
      </c>
    </row>
    <row r="1038" spans="1:7">
      <c r="A1038" s="2"/>
      <c r="B1038" s="2"/>
      <c r="C1038" s="376" t="s">
        <v>124</v>
      </c>
      <c r="D1038" s="378" t="s">
        <v>387</v>
      </c>
      <c r="E1038" s="408">
        <v>2</v>
      </c>
      <c r="F1038" s="409">
        <v>1</v>
      </c>
      <c r="G1038" s="410">
        <v>0</v>
      </c>
    </row>
    <row r="1039" spans="1:7">
      <c r="A1039" s="2"/>
      <c r="B1039" s="2"/>
      <c r="C1039" s="376" t="s">
        <v>124</v>
      </c>
      <c r="D1039" s="378" t="s">
        <v>167</v>
      </c>
      <c r="E1039" s="408">
        <v>2</v>
      </c>
      <c r="F1039" s="409">
        <v>2</v>
      </c>
      <c r="G1039" s="410">
        <v>0</v>
      </c>
    </row>
    <row r="1040" spans="1:7">
      <c r="A1040" s="2"/>
      <c r="B1040" s="2"/>
      <c r="C1040" s="376" t="s">
        <v>124</v>
      </c>
      <c r="D1040" s="378" t="s">
        <v>538</v>
      </c>
      <c r="E1040" s="408">
        <v>2</v>
      </c>
      <c r="F1040" s="409">
        <v>2</v>
      </c>
      <c r="G1040" s="410">
        <v>0</v>
      </c>
    </row>
    <row r="1041" spans="1:7">
      <c r="A1041" s="2"/>
      <c r="B1041" s="2"/>
      <c r="C1041" s="376" t="s">
        <v>124</v>
      </c>
      <c r="D1041" s="378" t="s">
        <v>622</v>
      </c>
      <c r="E1041" s="408">
        <v>2</v>
      </c>
      <c r="F1041" s="409">
        <v>1</v>
      </c>
      <c r="G1041" s="410">
        <v>0</v>
      </c>
    </row>
    <row r="1042" spans="1:7">
      <c r="A1042" s="2"/>
      <c r="B1042" s="2"/>
      <c r="C1042" s="376" t="s">
        <v>124</v>
      </c>
      <c r="D1042" s="378" t="s">
        <v>420</v>
      </c>
      <c r="E1042" s="408">
        <v>2</v>
      </c>
      <c r="F1042" s="409">
        <v>2</v>
      </c>
      <c r="G1042" s="410">
        <v>0</v>
      </c>
    </row>
    <row r="1043" spans="1:7">
      <c r="A1043" s="2"/>
      <c r="B1043" s="2"/>
      <c r="C1043" s="376" t="s">
        <v>124</v>
      </c>
      <c r="D1043" s="378" t="s">
        <v>458</v>
      </c>
      <c r="E1043" s="408">
        <v>2</v>
      </c>
      <c r="F1043" s="409">
        <v>3</v>
      </c>
      <c r="G1043" s="410">
        <v>0</v>
      </c>
    </row>
    <row r="1044" spans="1:7">
      <c r="A1044" s="2"/>
      <c r="B1044" s="2"/>
      <c r="C1044" s="376" t="s">
        <v>367</v>
      </c>
      <c r="D1044" s="378" t="s">
        <v>372</v>
      </c>
      <c r="E1044" s="408">
        <v>2</v>
      </c>
      <c r="F1044" s="409">
        <v>0</v>
      </c>
      <c r="G1044" s="410">
        <v>0</v>
      </c>
    </row>
    <row r="1045" spans="1:7">
      <c r="A1045" s="2"/>
      <c r="B1045" s="2"/>
      <c r="C1045" s="376" t="s">
        <v>367</v>
      </c>
      <c r="D1045" s="378" t="s">
        <v>339</v>
      </c>
      <c r="E1045" s="408">
        <v>2</v>
      </c>
      <c r="F1045" s="409">
        <v>3</v>
      </c>
      <c r="G1045" s="410">
        <v>0</v>
      </c>
    </row>
    <row r="1046" spans="1:7">
      <c r="A1046" s="2"/>
      <c r="B1046" s="2"/>
      <c r="C1046" s="376" t="s">
        <v>367</v>
      </c>
      <c r="D1046" s="378" t="s">
        <v>424</v>
      </c>
      <c r="E1046" s="408">
        <v>2</v>
      </c>
      <c r="F1046" s="409">
        <v>2</v>
      </c>
      <c r="G1046" s="410">
        <v>0</v>
      </c>
    </row>
    <row r="1047" spans="1:7">
      <c r="A1047" s="2"/>
      <c r="B1047" s="2"/>
      <c r="C1047" s="376" t="s">
        <v>468</v>
      </c>
      <c r="D1047" s="378" t="s">
        <v>765</v>
      </c>
      <c r="E1047" s="408">
        <v>2</v>
      </c>
      <c r="F1047" s="409">
        <v>3</v>
      </c>
      <c r="G1047" s="410">
        <v>0</v>
      </c>
    </row>
    <row r="1048" spans="1:7">
      <c r="A1048" s="2"/>
      <c r="B1048" s="2"/>
      <c r="C1048" s="376" t="s">
        <v>766</v>
      </c>
      <c r="D1048" s="378"/>
      <c r="E1048" s="408">
        <v>2</v>
      </c>
      <c r="F1048" s="409">
        <v>2</v>
      </c>
      <c r="G1048" s="410">
        <v>0</v>
      </c>
    </row>
    <row r="1049" spans="1:7">
      <c r="A1049" s="2"/>
      <c r="B1049" s="2"/>
      <c r="C1049" s="376" t="s">
        <v>368</v>
      </c>
      <c r="D1049" s="378" t="s">
        <v>767</v>
      </c>
      <c r="E1049" s="408">
        <v>2</v>
      </c>
      <c r="F1049" s="409">
        <v>3</v>
      </c>
      <c r="G1049" s="410">
        <v>0</v>
      </c>
    </row>
    <row r="1050" spans="1:7">
      <c r="A1050" s="2"/>
      <c r="B1050" s="2"/>
      <c r="C1050" s="376" t="s">
        <v>368</v>
      </c>
      <c r="D1050" s="378" t="s">
        <v>768</v>
      </c>
      <c r="E1050" s="408">
        <v>2</v>
      </c>
      <c r="F1050" s="409">
        <v>0</v>
      </c>
      <c r="G1050" s="410">
        <v>0</v>
      </c>
    </row>
    <row r="1051" spans="1:7">
      <c r="A1051" s="2"/>
      <c r="B1051" s="2"/>
      <c r="C1051" s="376" t="s">
        <v>366</v>
      </c>
      <c r="D1051" s="378" t="s">
        <v>769</v>
      </c>
      <c r="E1051" s="408">
        <v>2</v>
      </c>
      <c r="F1051" s="409">
        <v>7</v>
      </c>
      <c r="G1051" s="410">
        <v>0</v>
      </c>
    </row>
    <row r="1052" spans="1:7">
      <c r="A1052" s="2"/>
      <c r="B1052" s="2"/>
      <c r="C1052" s="376" t="s">
        <v>426</v>
      </c>
      <c r="D1052" s="378" t="s">
        <v>340</v>
      </c>
      <c r="E1052" s="408">
        <v>2</v>
      </c>
      <c r="F1052" s="409">
        <v>1</v>
      </c>
      <c r="G1052" s="410">
        <v>0</v>
      </c>
    </row>
    <row r="1053" spans="1:7">
      <c r="A1053" s="2"/>
      <c r="B1053" s="2"/>
      <c r="C1053" s="376" t="s">
        <v>426</v>
      </c>
      <c r="D1053" s="378" t="s">
        <v>339</v>
      </c>
      <c r="E1053" s="408">
        <v>2</v>
      </c>
      <c r="F1053" s="409">
        <v>2</v>
      </c>
      <c r="G1053" s="410">
        <v>0</v>
      </c>
    </row>
    <row r="1054" spans="1:7">
      <c r="A1054" s="2"/>
      <c r="B1054" s="2"/>
      <c r="C1054" s="376" t="s">
        <v>426</v>
      </c>
      <c r="D1054" s="378" t="s">
        <v>360</v>
      </c>
      <c r="E1054" s="408">
        <v>2</v>
      </c>
      <c r="F1054" s="409">
        <v>0</v>
      </c>
      <c r="G1054" s="410">
        <v>0</v>
      </c>
    </row>
    <row r="1055" spans="1:7">
      <c r="A1055" s="2"/>
      <c r="B1055" s="2"/>
      <c r="C1055" s="376" t="s">
        <v>448</v>
      </c>
      <c r="D1055" s="378" t="s">
        <v>348</v>
      </c>
      <c r="E1055" s="408">
        <v>2</v>
      </c>
      <c r="F1055" s="409">
        <v>3</v>
      </c>
      <c r="G1055" s="410">
        <v>0</v>
      </c>
    </row>
    <row r="1056" spans="1:7">
      <c r="A1056" s="2"/>
      <c r="B1056" s="2"/>
      <c r="C1056" s="376" t="s">
        <v>644</v>
      </c>
      <c r="D1056" s="378"/>
      <c r="E1056" s="408">
        <v>2</v>
      </c>
      <c r="F1056" s="409">
        <v>0</v>
      </c>
      <c r="G1056" s="410">
        <v>0</v>
      </c>
    </row>
    <row r="1057" spans="1:7">
      <c r="A1057" s="2"/>
      <c r="B1057" s="2"/>
      <c r="C1057" s="376" t="s">
        <v>770</v>
      </c>
      <c r="D1057" s="378" t="s">
        <v>347</v>
      </c>
      <c r="E1057" s="408">
        <v>2</v>
      </c>
      <c r="F1057" s="409">
        <v>0</v>
      </c>
      <c r="G1057" s="410">
        <v>0</v>
      </c>
    </row>
    <row r="1058" spans="1:7">
      <c r="A1058" s="2"/>
      <c r="B1058" s="2"/>
      <c r="C1058" s="376" t="s">
        <v>770</v>
      </c>
      <c r="D1058" s="378"/>
      <c r="E1058" s="408">
        <v>2</v>
      </c>
      <c r="F1058" s="409">
        <v>2</v>
      </c>
      <c r="G1058" s="410">
        <v>0</v>
      </c>
    </row>
    <row r="1059" spans="1:7">
      <c r="A1059" s="2"/>
      <c r="B1059" s="2"/>
      <c r="C1059" s="376" t="s">
        <v>770</v>
      </c>
      <c r="D1059" s="378" t="s">
        <v>383</v>
      </c>
      <c r="E1059" s="408">
        <v>2</v>
      </c>
      <c r="F1059" s="409">
        <v>1</v>
      </c>
      <c r="G1059" s="410">
        <v>0</v>
      </c>
    </row>
    <row r="1060" spans="1:7">
      <c r="A1060" s="2"/>
      <c r="B1060" s="2"/>
      <c r="C1060" s="376" t="s">
        <v>770</v>
      </c>
      <c r="D1060" s="378" t="s">
        <v>425</v>
      </c>
      <c r="E1060" s="408">
        <v>2</v>
      </c>
      <c r="F1060" s="409">
        <v>1</v>
      </c>
      <c r="G1060" s="410">
        <v>0</v>
      </c>
    </row>
    <row r="1061" spans="1:7">
      <c r="A1061" s="2"/>
      <c r="B1061" s="18"/>
      <c r="C1061" s="376" t="s">
        <v>771</v>
      </c>
      <c r="D1061" s="378"/>
      <c r="E1061" s="408">
        <v>1</v>
      </c>
      <c r="F1061" s="409">
        <v>0</v>
      </c>
      <c r="G1061" s="410">
        <v>0</v>
      </c>
    </row>
    <row r="1062" spans="1:7">
      <c r="A1062" s="2"/>
      <c r="B1062" s="34"/>
      <c r="C1062" s="376" t="s">
        <v>585</v>
      </c>
      <c r="D1062" s="378" t="s">
        <v>346</v>
      </c>
      <c r="E1062" s="408">
        <v>1</v>
      </c>
      <c r="F1062" s="409">
        <v>1</v>
      </c>
      <c r="G1062" s="410">
        <v>0</v>
      </c>
    </row>
    <row r="1063" spans="1:7">
      <c r="A1063" s="2"/>
      <c r="B1063" s="18"/>
      <c r="C1063" s="376" t="s">
        <v>585</v>
      </c>
      <c r="D1063" s="378" t="s">
        <v>364</v>
      </c>
      <c r="E1063" s="408">
        <v>1</v>
      </c>
      <c r="F1063" s="409">
        <v>2</v>
      </c>
      <c r="G1063" s="410">
        <v>0</v>
      </c>
    </row>
    <row r="1064" spans="1:7">
      <c r="A1064" s="2"/>
      <c r="B1064" s="2"/>
      <c r="C1064" s="376" t="s">
        <v>585</v>
      </c>
      <c r="D1064" s="378" t="s">
        <v>355</v>
      </c>
      <c r="E1064" s="408">
        <v>1</v>
      </c>
      <c r="F1064" s="409">
        <v>0</v>
      </c>
      <c r="G1064" s="410">
        <v>0</v>
      </c>
    </row>
    <row r="1065" spans="1:7">
      <c r="A1065" s="2"/>
      <c r="B1065" s="2"/>
      <c r="C1065" s="376" t="s">
        <v>585</v>
      </c>
      <c r="D1065" s="378" t="s">
        <v>772</v>
      </c>
      <c r="E1065" s="408">
        <v>1</v>
      </c>
      <c r="F1065" s="409">
        <v>1</v>
      </c>
      <c r="G1065" s="410">
        <v>0</v>
      </c>
    </row>
    <row r="1066" spans="1:7">
      <c r="A1066" s="2"/>
      <c r="B1066" s="2"/>
      <c r="C1066" s="376" t="s">
        <v>773</v>
      </c>
      <c r="D1066" s="378"/>
      <c r="E1066" s="408">
        <v>1</v>
      </c>
      <c r="F1066" s="409">
        <v>0</v>
      </c>
      <c r="G1066" s="410">
        <v>0</v>
      </c>
    </row>
    <row r="1067" spans="1:7">
      <c r="A1067" s="2"/>
      <c r="B1067" s="2"/>
      <c r="C1067" s="376" t="s">
        <v>403</v>
      </c>
      <c r="D1067" s="378"/>
      <c r="E1067" s="408">
        <v>1</v>
      </c>
      <c r="F1067" s="409">
        <v>0</v>
      </c>
      <c r="G1067" s="410">
        <v>0</v>
      </c>
    </row>
    <row r="1068" spans="1:7">
      <c r="A1068" s="2"/>
      <c r="B1068" s="2"/>
      <c r="C1068" s="376" t="s">
        <v>403</v>
      </c>
      <c r="D1068" s="378" t="s">
        <v>774</v>
      </c>
      <c r="E1068" s="408">
        <v>1</v>
      </c>
      <c r="F1068" s="409">
        <v>0</v>
      </c>
      <c r="G1068" s="410">
        <v>0</v>
      </c>
    </row>
    <row r="1069" spans="1:7">
      <c r="A1069" s="2"/>
      <c r="B1069" s="2"/>
      <c r="C1069" s="376" t="s">
        <v>775</v>
      </c>
      <c r="D1069" s="378" t="s">
        <v>776</v>
      </c>
      <c r="E1069" s="408">
        <v>1</v>
      </c>
      <c r="F1069" s="409">
        <v>0</v>
      </c>
      <c r="G1069" s="410">
        <v>0</v>
      </c>
    </row>
    <row r="1070" spans="1:7">
      <c r="A1070" s="2"/>
      <c r="B1070" s="2"/>
      <c r="C1070" s="376" t="s">
        <v>777</v>
      </c>
      <c r="D1070" s="378" t="s">
        <v>425</v>
      </c>
      <c r="E1070" s="408">
        <v>1</v>
      </c>
      <c r="F1070" s="409">
        <v>0</v>
      </c>
      <c r="G1070" s="410">
        <v>0</v>
      </c>
    </row>
    <row r="1071" spans="1:7">
      <c r="A1071" s="2"/>
      <c r="B1071" s="2"/>
      <c r="C1071" s="376" t="s">
        <v>777</v>
      </c>
      <c r="D1071" s="378" t="s">
        <v>461</v>
      </c>
      <c r="E1071" s="408">
        <v>1</v>
      </c>
      <c r="F1071" s="409">
        <v>1</v>
      </c>
      <c r="G1071" s="410">
        <v>0</v>
      </c>
    </row>
    <row r="1072" spans="1:7">
      <c r="A1072" s="2"/>
      <c r="B1072" s="18" t="s">
        <v>0</v>
      </c>
      <c r="C1072" s="376" t="s">
        <v>778</v>
      </c>
      <c r="D1072" s="378"/>
      <c r="E1072" s="408">
        <v>1</v>
      </c>
      <c r="F1072" s="409">
        <v>1</v>
      </c>
      <c r="G1072" s="410">
        <v>1</v>
      </c>
    </row>
    <row r="1073" spans="1:7">
      <c r="A1073" s="2"/>
      <c r="B1073" s="34" t="s">
        <v>7</v>
      </c>
      <c r="C1073" s="376" t="s">
        <v>779</v>
      </c>
      <c r="D1073" s="378"/>
      <c r="E1073" s="408">
        <v>1</v>
      </c>
      <c r="F1073" s="409">
        <v>2</v>
      </c>
      <c r="G1073" s="410">
        <v>0</v>
      </c>
    </row>
    <row r="1074" spans="1:7">
      <c r="A1074" s="2"/>
      <c r="B1074" s="34" t="s">
        <v>8</v>
      </c>
      <c r="C1074" s="376" t="s">
        <v>780</v>
      </c>
      <c r="D1074" s="378"/>
      <c r="E1074" s="408">
        <v>1</v>
      </c>
      <c r="F1074" s="409">
        <v>0</v>
      </c>
      <c r="G1074" s="410">
        <v>1</v>
      </c>
    </row>
    <row r="1075" spans="1:7">
      <c r="A1075" s="2"/>
      <c r="B1075" s="2"/>
      <c r="C1075" s="376" t="s">
        <v>348</v>
      </c>
      <c r="D1075" s="378" t="s">
        <v>544</v>
      </c>
      <c r="E1075" s="408">
        <v>1</v>
      </c>
      <c r="F1075" s="409">
        <v>1</v>
      </c>
      <c r="G1075" s="410">
        <v>0</v>
      </c>
    </row>
    <row r="1076" spans="1:7">
      <c r="A1076" s="2"/>
      <c r="B1076" s="2"/>
      <c r="C1076" s="376" t="s">
        <v>348</v>
      </c>
      <c r="D1076" s="378" t="s">
        <v>781</v>
      </c>
      <c r="E1076" s="408">
        <v>1</v>
      </c>
      <c r="F1076" s="409">
        <v>1</v>
      </c>
      <c r="G1076" s="410">
        <v>0</v>
      </c>
    </row>
    <row r="1077" spans="1:7">
      <c r="A1077" s="2"/>
      <c r="B1077" s="2"/>
      <c r="C1077" s="376" t="s">
        <v>348</v>
      </c>
      <c r="D1077" s="378" t="s">
        <v>379</v>
      </c>
      <c r="E1077" s="408">
        <v>1</v>
      </c>
      <c r="F1077" s="409">
        <v>0</v>
      </c>
      <c r="G1077" s="410">
        <v>0</v>
      </c>
    </row>
    <row r="1078" spans="1:7">
      <c r="A1078" s="2"/>
      <c r="B1078" s="2"/>
      <c r="C1078" s="376" t="s">
        <v>348</v>
      </c>
      <c r="D1078" s="378" t="s">
        <v>347</v>
      </c>
      <c r="E1078" s="408">
        <v>1</v>
      </c>
      <c r="F1078" s="409">
        <v>2</v>
      </c>
      <c r="G1078" s="410">
        <v>0</v>
      </c>
    </row>
    <row r="1079" spans="1:7">
      <c r="A1079" s="2"/>
      <c r="B1079" s="2"/>
      <c r="C1079" s="376" t="s">
        <v>348</v>
      </c>
      <c r="D1079" s="378" t="s">
        <v>469</v>
      </c>
      <c r="E1079" s="408">
        <v>1</v>
      </c>
      <c r="F1079" s="409">
        <v>2</v>
      </c>
      <c r="G1079" s="410">
        <v>0</v>
      </c>
    </row>
    <row r="1080" spans="1:7">
      <c r="A1080" s="2"/>
      <c r="B1080" s="2"/>
      <c r="C1080" s="376" t="s">
        <v>348</v>
      </c>
      <c r="D1080" s="378" t="s">
        <v>782</v>
      </c>
      <c r="E1080" s="408">
        <v>1</v>
      </c>
      <c r="F1080" s="409">
        <v>0</v>
      </c>
      <c r="G1080" s="410">
        <v>0</v>
      </c>
    </row>
    <row r="1081" spans="1:7">
      <c r="A1081" s="2"/>
      <c r="B1081" s="2"/>
      <c r="C1081" s="376" t="s">
        <v>348</v>
      </c>
      <c r="D1081" s="378" t="s">
        <v>428</v>
      </c>
      <c r="E1081" s="408">
        <v>1</v>
      </c>
      <c r="F1081" s="409">
        <v>1</v>
      </c>
      <c r="G1081" s="410">
        <v>0</v>
      </c>
    </row>
    <row r="1082" spans="1:7">
      <c r="A1082" s="2"/>
      <c r="B1082" s="2"/>
      <c r="C1082" s="376" t="s">
        <v>348</v>
      </c>
      <c r="D1082" s="378" t="s">
        <v>437</v>
      </c>
      <c r="E1082" s="408">
        <v>1</v>
      </c>
      <c r="F1082" s="409">
        <v>0</v>
      </c>
      <c r="G1082" s="410">
        <v>0</v>
      </c>
    </row>
    <row r="1083" spans="1:7">
      <c r="A1083" s="2"/>
      <c r="B1083" s="2"/>
      <c r="C1083" s="376" t="s">
        <v>348</v>
      </c>
      <c r="D1083" s="378" t="s">
        <v>783</v>
      </c>
      <c r="E1083" s="408">
        <v>1</v>
      </c>
      <c r="F1083" s="409">
        <v>2</v>
      </c>
      <c r="G1083" s="410">
        <v>0</v>
      </c>
    </row>
    <row r="1084" spans="1:7">
      <c r="A1084" s="2"/>
      <c r="B1084" s="2"/>
      <c r="C1084" s="376" t="s">
        <v>348</v>
      </c>
      <c r="D1084" s="378" t="s">
        <v>461</v>
      </c>
      <c r="E1084" s="408">
        <v>1</v>
      </c>
      <c r="F1084" s="409">
        <v>0</v>
      </c>
      <c r="G1084" s="410">
        <v>0</v>
      </c>
    </row>
    <row r="1085" spans="1:7">
      <c r="A1085" s="2"/>
      <c r="B1085" s="2"/>
      <c r="C1085" s="376" t="s">
        <v>348</v>
      </c>
      <c r="D1085" s="378" t="s">
        <v>641</v>
      </c>
      <c r="E1085" s="408">
        <v>1</v>
      </c>
      <c r="F1085" s="409">
        <v>1</v>
      </c>
      <c r="G1085" s="410">
        <v>0</v>
      </c>
    </row>
    <row r="1086" spans="1:7">
      <c r="A1086" s="2"/>
      <c r="B1086" s="2"/>
      <c r="C1086" s="376" t="s">
        <v>348</v>
      </c>
      <c r="D1086" s="378" t="s">
        <v>699</v>
      </c>
      <c r="E1086" s="408">
        <v>1</v>
      </c>
      <c r="F1086" s="409">
        <v>0</v>
      </c>
      <c r="G1086" s="410">
        <v>0</v>
      </c>
    </row>
    <row r="1087" spans="1:7">
      <c r="A1087" s="2"/>
      <c r="B1087" s="2"/>
      <c r="C1087" s="376" t="s">
        <v>348</v>
      </c>
      <c r="D1087" s="378" t="s">
        <v>381</v>
      </c>
      <c r="E1087" s="408">
        <v>1</v>
      </c>
      <c r="F1087" s="409">
        <v>0</v>
      </c>
      <c r="G1087" s="410">
        <v>0</v>
      </c>
    </row>
    <row r="1088" spans="1:7">
      <c r="A1088" s="2"/>
      <c r="B1088" s="2"/>
      <c r="C1088" s="376" t="s">
        <v>348</v>
      </c>
      <c r="D1088" s="378" t="s">
        <v>449</v>
      </c>
      <c r="E1088" s="408">
        <v>1</v>
      </c>
      <c r="F1088" s="409">
        <v>0</v>
      </c>
      <c r="G1088" s="410">
        <v>0</v>
      </c>
    </row>
    <row r="1089" spans="1:7">
      <c r="A1089" s="2"/>
      <c r="B1089" s="2"/>
      <c r="C1089" s="376" t="s">
        <v>348</v>
      </c>
      <c r="D1089" s="378" t="s">
        <v>785</v>
      </c>
      <c r="E1089" s="408">
        <v>1</v>
      </c>
      <c r="F1089" s="409">
        <v>1</v>
      </c>
      <c r="G1089" s="410">
        <v>0</v>
      </c>
    </row>
    <row r="1090" spans="1:7">
      <c r="A1090" s="2"/>
      <c r="B1090" s="2"/>
      <c r="C1090" s="376" t="s">
        <v>443</v>
      </c>
      <c r="D1090" s="378" t="s">
        <v>786</v>
      </c>
      <c r="E1090" s="408">
        <v>1</v>
      </c>
      <c r="F1090" s="409">
        <v>1</v>
      </c>
      <c r="G1090" s="410">
        <v>0</v>
      </c>
    </row>
    <row r="1091" spans="1:7">
      <c r="A1091" s="2"/>
      <c r="B1091" s="2"/>
      <c r="C1091" s="376" t="s">
        <v>443</v>
      </c>
      <c r="D1091" s="378" t="s">
        <v>714</v>
      </c>
      <c r="E1091" s="408">
        <v>1</v>
      </c>
      <c r="F1091" s="409">
        <v>1</v>
      </c>
      <c r="G1091" s="410">
        <v>0</v>
      </c>
    </row>
    <row r="1092" spans="1:7">
      <c r="A1092" s="2"/>
      <c r="B1092" s="2"/>
      <c r="C1092" s="376" t="s">
        <v>641</v>
      </c>
      <c r="D1092" s="378" t="s">
        <v>340</v>
      </c>
      <c r="E1092" s="408">
        <v>1</v>
      </c>
      <c r="F1092" s="409">
        <v>1</v>
      </c>
      <c r="G1092" s="410">
        <v>0</v>
      </c>
    </row>
    <row r="1093" spans="1:7">
      <c r="A1093" s="2"/>
      <c r="B1093" s="2"/>
      <c r="C1093" s="376" t="s">
        <v>641</v>
      </c>
      <c r="D1093" s="378" t="s">
        <v>787</v>
      </c>
      <c r="E1093" s="408">
        <v>1</v>
      </c>
      <c r="F1093" s="409">
        <v>1</v>
      </c>
      <c r="G1093" s="410">
        <v>0</v>
      </c>
    </row>
    <row r="1094" spans="1:7">
      <c r="A1094" s="2"/>
      <c r="B1094" s="2"/>
      <c r="C1094" s="376" t="s">
        <v>498</v>
      </c>
      <c r="D1094" s="378" t="s">
        <v>788</v>
      </c>
      <c r="E1094" s="408">
        <v>1</v>
      </c>
      <c r="F1094" s="409">
        <v>1</v>
      </c>
      <c r="G1094" s="410">
        <v>0</v>
      </c>
    </row>
    <row r="1095" spans="1:7">
      <c r="A1095" s="2"/>
      <c r="B1095" s="2"/>
      <c r="C1095" s="376" t="s">
        <v>498</v>
      </c>
      <c r="D1095" s="378" t="s">
        <v>789</v>
      </c>
      <c r="E1095" s="408">
        <v>1</v>
      </c>
      <c r="F1095" s="409">
        <v>1</v>
      </c>
      <c r="G1095" s="410">
        <v>0</v>
      </c>
    </row>
    <row r="1096" spans="1:7">
      <c r="A1096" s="2"/>
      <c r="B1096" s="2"/>
      <c r="C1096" s="376" t="s">
        <v>424</v>
      </c>
      <c r="D1096" s="378" t="s">
        <v>399</v>
      </c>
      <c r="E1096" s="408">
        <v>1</v>
      </c>
      <c r="F1096" s="409">
        <v>0</v>
      </c>
      <c r="G1096" s="410">
        <v>0</v>
      </c>
    </row>
    <row r="1097" spans="1:7">
      <c r="A1097" s="2"/>
      <c r="B1097" s="2"/>
      <c r="C1097" s="376" t="s">
        <v>424</v>
      </c>
      <c r="D1097" s="378" t="s">
        <v>411</v>
      </c>
      <c r="E1097" s="408">
        <v>1</v>
      </c>
      <c r="F1097" s="409">
        <v>0</v>
      </c>
      <c r="G1097" s="410">
        <v>0</v>
      </c>
    </row>
    <row r="1098" spans="1:7">
      <c r="A1098" s="2"/>
      <c r="B1098" s="2"/>
      <c r="C1098" s="376" t="s">
        <v>424</v>
      </c>
      <c r="D1098" s="378" t="s">
        <v>381</v>
      </c>
      <c r="E1098" s="408">
        <v>1</v>
      </c>
      <c r="F1098" s="409">
        <v>0</v>
      </c>
      <c r="G1098" s="410">
        <v>0</v>
      </c>
    </row>
    <row r="1099" spans="1:7">
      <c r="A1099" s="2"/>
      <c r="B1099" s="2"/>
      <c r="C1099" s="376" t="s">
        <v>424</v>
      </c>
      <c r="D1099" s="378" t="s">
        <v>675</v>
      </c>
      <c r="E1099" s="408">
        <v>1</v>
      </c>
      <c r="F1099" s="409">
        <v>1</v>
      </c>
      <c r="G1099" s="410">
        <v>0</v>
      </c>
    </row>
    <row r="1100" spans="1:7">
      <c r="A1100" s="2"/>
      <c r="B1100" s="2"/>
      <c r="C1100" s="376" t="s">
        <v>424</v>
      </c>
      <c r="D1100" s="378" t="s">
        <v>357</v>
      </c>
      <c r="E1100" s="408">
        <v>1</v>
      </c>
      <c r="F1100" s="409">
        <v>0</v>
      </c>
      <c r="G1100" s="410">
        <v>0</v>
      </c>
    </row>
    <row r="1101" spans="1:7">
      <c r="A1101" s="2"/>
      <c r="B1101" s="2"/>
      <c r="C1101" s="376" t="s">
        <v>424</v>
      </c>
      <c r="D1101" s="378" t="s">
        <v>426</v>
      </c>
      <c r="E1101" s="408">
        <v>1</v>
      </c>
      <c r="F1101" s="409">
        <v>0</v>
      </c>
      <c r="G1101" s="410">
        <v>0</v>
      </c>
    </row>
    <row r="1102" spans="1:7">
      <c r="A1102" s="2"/>
      <c r="B1102" s="2"/>
      <c r="C1102" s="376" t="s">
        <v>424</v>
      </c>
      <c r="D1102" s="378" t="s">
        <v>382</v>
      </c>
      <c r="E1102" s="408">
        <v>1</v>
      </c>
      <c r="F1102" s="409">
        <v>1</v>
      </c>
      <c r="G1102" s="410">
        <v>0</v>
      </c>
    </row>
    <row r="1103" spans="1:7">
      <c r="A1103" s="2"/>
      <c r="B1103" s="2"/>
      <c r="C1103" s="376" t="s">
        <v>424</v>
      </c>
      <c r="D1103" s="378" t="s">
        <v>466</v>
      </c>
      <c r="E1103" s="408">
        <v>1</v>
      </c>
      <c r="F1103" s="409">
        <v>1</v>
      </c>
      <c r="G1103" s="410">
        <v>0</v>
      </c>
    </row>
    <row r="1104" spans="1:7">
      <c r="A1104" s="2"/>
      <c r="B1104" s="2"/>
      <c r="C1104" s="376" t="s">
        <v>424</v>
      </c>
      <c r="D1104" s="378" t="s">
        <v>430</v>
      </c>
      <c r="E1104" s="408">
        <v>1</v>
      </c>
      <c r="F1104" s="409">
        <v>0</v>
      </c>
      <c r="G1104" s="410">
        <v>0</v>
      </c>
    </row>
    <row r="1105" spans="1:7">
      <c r="A1105" s="2"/>
      <c r="B1105" s="2"/>
      <c r="C1105" s="376" t="s">
        <v>424</v>
      </c>
      <c r="D1105" s="378" t="s">
        <v>392</v>
      </c>
      <c r="E1105" s="408">
        <v>1</v>
      </c>
      <c r="F1105" s="409">
        <v>0</v>
      </c>
      <c r="G1105" s="410">
        <v>0</v>
      </c>
    </row>
    <row r="1106" spans="1:7">
      <c r="A1106" s="2"/>
      <c r="B1106" s="2"/>
      <c r="C1106" s="376" t="s">
        <v>424</v>
      </c>
      <c r="D1106" s="378" t="s">
        <v>435</v>
      </c>
      <c r="E1106" s="408">
        <v>1</v>
      </c>
      <c r="F1106" s="409">
        <v>0</v>
      </c>
      <c r="G1106" s="410">
        <v>0</v>
      </c>
    </row>
    <row r="1107" spans="1:7">
      <c r="A1107" s="2"/>
      <c r="B1107" s="2"/>
      <c r="C1107" s="376" t="s">
        <v>207</v>
      </c>
      <c r="D1107" s="378"/>
      <c r="E1107" s="408">
        <v>1</v>
      </c>
      <c r="F1107" s="409">
        <v>0</v>
      </c>
      <c r="G1107" s="410">
        <v>0</v>
      </c>
    </row>
    <row r="1108" spans="1:7">
      <c r="A1108" s="2"/>
      <c r="B1108" s="2"/>
      <c r="C1108" s="376" t="s">
        <v>432</v>
      </c>
      <c r="D1108" s="378" t="s">
        <v>376</v>
      </c>
      <c r="E1108" s="408">
        <v>1</v>
      </c>
      <c r="F1108" s="409">
        <v>0</v>
      </c>
      <c r="G1108" s="410">
        <v>0</v>
      </c>
    </row>
    <row r="1109" spans="1:7">
      <c r="A1109" s="2"/>
      <c r="B1109" s="2"/>
      <c r="C1109" s="376" t="s">
        <v>432</v>
      </c>
      <c r="D1109" s="378" t="s">
        <v>423</v>
      </c>
      <c r="E1109" s="408">
        <v>1</v>
      </c>
      <c r="F1109" s="409">
        <v>1</v>
      </c>
      <c r="G1109" s="410">
        <v>0</v>
      </c>
    </row>
    <row r="1110" spans="1:7">
      <c r="A1110" s="2"/>
      <c r="B1110" s="2"/>
      <c r="C1110" s="376" t="s">
        <v>432</v>
      </c>
      <c r="D1110" s="378" t="s">
        <v>382</v>
      </c>
      <c r="E1110" s="408">
        <v>1</v>
      </c>
      <c r="F1110" s="409">
        <v>1</v>
      </c>
      <c r="G1110" s="410">
        <v>0</v>
      </c>
    </row>
    <row r="1111" spans="1:7">
      <c r="A1111" s="2"/>
      <c r="B1111" s="2"/>
      <c r="C1111" s="376" t="s">
        <v>432</v>
      </c>
      <c r="D1111" s="378" t="s">
        <v>466</v>
      </c>
      <c r="E1111" s="408">
        <v>1</v>
      </c>
      <c r="F1111" s="409">
        <v>1</v>
      </c>
      <c r="G1111" s="410">
        <v>0</v>
      </c>
    </row>
    <row r="1112" spans="1:7">
      <c r="A1112" s="2"/>
      <c r="B1112" s="2"/>
      <c r="C1112" s="376" t="s">
        <v>790</v>
      </c>
      <c r="D1112" s="378"/>
      <c r="E1112" s="408">
        <v>1</v>
      </c>
      <c r="F1112" s="409">
        <v>0</v>
      </c>
      <c r="G1112" s="410">
        <v>0</v>
      </c>
    </row>
    <row r="1113" spans="1:7">
      <c r="A1113" s="2"/>
      <c r="B1113" s="2"/>
      <c r="C1113" s="376" t="s">
        <v>116</v>
      </c>
      <c r="D1113" s="378" t="s">
        <v>372</v>
      </c>
      <c r="E1113" s="408">
        <v>1</v>
      </c>
      <c r="F1113" s="409">
        <v>3</v>
      </c>
      <c r="G1113" s="410">
        <v>0</v>
      </c>
    </row>
    <row r="1114" spans="1:7">
      <c r="A1114" s="2"/>
      <c r="B1114" s="2"/>
      <c r="C1114" s="376" t="s">
        <v>116</v>
      </c>
      <c r="D1114" s="378" t="s">
        <v>340</v>
      </c>
      <c r="E1114" s="408">
        <v>1</v>
      </c>
      <c r="F1114" s="409">
        <v>0</v>
      </c>
      <c r="G1114" s="410">
        <v>0</v>
      </c>
    </row>
    <row r="1115" spans="1:7">
      <c r="A1115" s="2"/>
      <c r="B1115" s="2"/>
      <c r="C1115" s="376" t="s">
        <v>116</v>
      </c>
      <c r="D1115" s="378" t="s">
        <v>344</v>
      </c>
      <c r="E1115" s="408">
        <v>1</v>
      </c>
      <c r="F1115" s="409">
        <v>0</v>
      </c>
      <c r="G1115" s="410">
        <v>0</v>
      </c>
    </row>
    <row r="1116" spans="1:7">
      <c r="A1116" s="2"/>
      <c r="B1116" s="2"/>
      <c r="C1116" s="376" t="s">
        <v>791</v>
      </c>
      <c r="D1116" s="378"/>
      <c r="E1116" s="408">
        <v>1</v>
      </c>
      <c r="F1116" s="409">
        <v>1</v>
      </c>
      <c r="G1116" s="410">
        <v>0</v>
      </c>
    </row>
    <row r="1117" spans="1:7">
      <c r="A1117" s="2"/>
      <c r="B1117" s="2"/>
      <c r="C1117" s="376" t="s">
        <v>792</v>
      </c>
      <c r="D1117" s="378"/>
      <c r="E1117" s="408">
        <v>1</v>
      </c>
      <c r="F1117" s="409">
        <v>0</v>
      </c>
      <c r="G1117" s="410">
        <v>0</v>
      </c>
    </row>
    <row r="1118" spans="1:7">
      <c r="A1118" s="2"/>
      <c r="B1118" s="2"/>
      <c r="C1118" s="376" t="s">
        <v>793</v>
      </c>
      <c r="D1118" s="378"/>
      <c r="E1118" s="408">
        <v>1</v>
      </c>
      <c r="F1118" s="409">
        <v>0</v>
      </c>
      <c r="G1118" s="410">
        <v>0</v>
      </c>
    </row>
    <row r="1119" spans="1:7">
      <c r="A1119" s="2"/>
      <c r="B1119" s="2"/>
      <c r="C1119" s="376" t="s">
        <v>544</v>
      </c>
      <c r="D1119" s="378" t="s">
        <v>350</v>
      </c>
      <c r="E1119" s="408">
        <v>1</v>
      </c>
      <c r="F1119" s="409">
        <v>0</v>
      </c>
      <c r="G1119" s="410">
        <v>0</v>
      </c>
    </row>
    <row r="1120" spans="1:7">
      <c r="A1120" s="2"/>
      <c r="B1120" s="2"/>
      <c r="C1120" s="376" t="s">
        <v>544</v>
      </c>
      <c r="D1120" s="378" t="s">
        <v>517</v>
      </c>
      <c r="E1120" s="408">
        <v>1</v>
      </c>
      <c r="F1120" s="409">
        <v>1</v>
      </c>
      <c r="G1120" s="410">
        <v>0</v>
      </c>
    </row>
    <row r="1121" spans="1:7">
      <c r="A1121" s="2"/>
      <c r="B1121" s="2"/>
      <c r="C1121" s="376" t="s">
        <v>745</v>
      </c>
      <c r="D1121" s="378" t="s">
        <v>345</v>
      </c>
      <c r="E1121" s="408">
        <v>1</v>
      </c>
      <c r="F1121" s="409">
        <v>1</v>
      </c>
      <c r="G1121" s="410">
        <v>0</v>
      </c>
    </row>
    <row r="1122" spans="1:7">
      <c r="A1122" s="2"/>
      <c r="B1122" s="2"/>
      <c r="C1122" s="376" t="s">
        <v>794</v>
      </c>
      <c r="D1122" s="378"/>
      <c r="E1122" s="408">
        <v>1</v>
      </c>
      <c r="F1122" s="409">
        <v>0</v>
      </c>
      <c r="G1122" s="410">
        <v>0</v>
      </c>
    </row>
    <row r="1123" spans="1:7">
      <c r="A1123" s="2"/>
      <c r="B1123" s="2"/>
      <c r="C1123" s="376" t="s">
        <v>343</v>
      </c>
      <c r="D1123" s="378" t="s">
        <v>795</v>
      </c>
      <c r="E1123" s="408">
        <v>1</v>
      </c>
      <c r="F1123" s="409">
        <v>2</v>
      </c>
      <c r="G1123" s="410">
        <v>0</v>
      </c>
    </row>
    <row r="1124" spans="1:7">
      <c r="A1124" s="2"/>
      <c r="B1124" s="2"/>
      <c r="C1124" s="376" t="s">
        <v>343</v>
      </c>
      <c r="D1124" s="378" t="s">
        <v>796</v>
      </c>
      <c r="E1124" s="408">
        <v>1</v>
      </c>
      <c r="F1124" s="409">
        <v>1</v>
      </c>
      <c r="G1124" s="410">
        <v>0</v>
      </c>
    </row>
    <row r="1125" spans="1:7">
      <c r="A1125" s="2"/>
      <c r="B1125" s="2"/>
      <c r="C1125" s="376" t="s">
        <v>343</v>
      </c>
      <c r="D1125" s="378" t="s">
        <v>426</v>
      </c>
      <c r="E1125" s="408">
        <v>1</v>
      </c>
      <c r="F1125" s="409">
        <v>0</v>
      </c>
      <c r="G1125" s="410">
        <v>0</v>
      </c>
    </row>
    <row r="1126" spans="1:7">
      <c r="A1126" s="2"/>
      <c r="B1126" s="2"/>
      <c r="C1126" s="376" t="s">
        <v>343</v>
      </c>
      <c r="D1126" s="378" t="s">
        <v>524</v>
      </c>
      <c r="E1126" s="408">
        <v>1</v>
      </c>
      <c r="F1126" s="409">
        <v>1</v>
      </c>
      <c r="G1126" s="410">
        <v>0</v>
      </c>
    </row>
    <row r="1127" spans="1:7">
      <c r="A1127" s="2"/>
      <c r="B1127" s="2"/>
      <c r="C1127" s="376" t="s">
        <v>343</v>
      </c>
      <c r="D1127" s="378" t="s">
        <v>797</v>
      </c>
      <c r="E1127" s="408">
        <v>1</v>
      </c>
      <c r="F1127" s="409">
        <v>0</v>
      </c>
      <c r="G1127" s="410">
        <v>0</v>
      </c>
    </row>
    <row r="1128" spans="1:7">
      <c r="A1128" s="2"/>
      <c r="B1128" s="2"/>
      <c r="C1128" s="376" t="s">
        <v>343</v>
      </c>
      <c r="D1128" s="378" t="s">
        <v>753</v>
      </c>
      <c r="E1128" s="408">
        <v>1</v>
      </c>
      <c r="F1128" s="409">
        <v>1</v>
      </c>
      <c r="G1128" s="410">
        <v>0</v>
      </c>
    </row>
    <row r="1129" spans="1:7">
      <c r="A1129" s="2"/>
      <c r="B1129" s="2"/>
      <c r="C1129" s="376" t="s">
        <v>343</v>
      </c>
      <c r="D1129" s="378" t="s">
        <v>425</v>
      </c>
      <c r="E1129" s="408">
        <v>1</v>
      </c>
      <c r="F1129" s="409">
        <v>1</v>
      </c>
      <c r="G1129" s="410">
        <v>0</v>
      </c>
    </row>
    <row r="1130" spans="1:7">
      <c r="A1130" s="2"/>
      <c r="B1130" s="2"/>
      <c r="C1130" s="376" t="s">
        <v>343</v>
      </c>
      <c r="D1130" s="378" t="s">
        <v>798</v>
      </c>
      <c r="E1130" s="408">
        <v>1</v>
      </c>
      <c r="F1130" s="409">
        <v>1</v>
      </c>
      <c r="G1130" s="410">
        <v>0</v>
      </c>
    </row>
    <row r="1131" spans="1:7">
      <c r="A1131" s="2"/>
      <c r="B1131" s="2"/>
      <c r="C1131" s="376" t="s">
        <v>343</v>
      </c>
      <c r="D1131" s="378" t="s">
        <v>453</v>
      </c>
      <c r="E1131" s="408">
        <v>1</v>
      </c>
      <c r="F1131" s="409">
        <v>1</v>
      </c>
      <c r="G1131" s="410">
        <v>0</v>
      </c>
    </row>
    <row r="1132" spans="1:7">
      <c r="A1132" s="2"/>
      <c r="B1132" s="2"/>
      <c r="C1132" s="376" t="s">
        <v>343</v>
      </c>
      <c r="D1132" s="378" t="s">
        <v>799</v>
      </c>
      <c r="E1132" s="408">
        <v>1</v>
      </c>
      <c r="F1132" s="409">
        <v>1</v>
      </c>
      <c r="G1132" s="410">
        <v>0</v>
      </c>
    </row>
    <row r="1133" spans="1:7">
      <c r="A1133" s="2"/>
      <c r="B1133" s="2"/>
      <c r="C1133" s="376" t="s">
        <v>343</v>
      </c>
      <c r="D1133" s="378" t="s">
        <v>800</v>
      </c>
      <c r="E1133" s="408">
        <v>1</v>
      </c>
      <c r="F1133" s="409">
        <v>0</v>
      </c>
      <c r="G1133" s="410">
        <v>0</v>
      </c>
    </row>
    <row r="1134" spans="1:7">
      <c r="A1134" s="2"/>
      <c r="B1134" s="2"/>
      <c r="C1134" s="376" t="s">
        <v>343</v>
      </c>
      <c r="D1134" s="378" t="s">
        <v>430</v>
      </c>
      <c r="E1134" s="408">
        <v>1</v>
      </c>
      <c r="F1134" s="409">
        <v>1</v>
      </c>
      <c r="G1134" s="410">
        <v>0</v>
      </c>
    </row>
    <row r="1135" spans="1:7">
      <c r="A1135" s="2"/>
      <c r="B1135" s="2"/>
      <c r="C1135" s="376" t="s">
        <v>343</v>
      </c>
      <c r="D1135" s="378" t="s">
        <v>437</v>
      </c>
      <c r="E1135" s="408">
        <v>1</v>
      </c>
      <c r="F1135" s="409">
        <v>0</v>
      </c>
      <c r="G1135" s="410">
        <v>0</v>
      </c>
    </row>
    <row r="1136" spans="1:7">
      <c r="A1136" s="2"/>
      <c r="B1136" s="2"/>
      <c r="C1136" s="376" t="s">
        <v>343</v>
      </c>
      <c r="D1136" s="378" t="s">
        <v>801</v>
      </c>
      <c r="E1136" s="408">
        <v>1</v>
      </c>
      <c r="F1136" s="409">
        <v>1</v>
      </c>
      <c r="G1136" s="410">
        <v>0</v>
      </c>
    </row>
    <row r="1137" spans="1:7">
      <c r="A1137" s="2"/>
      <c r="B1137" s="2"/>
      <c r="C1137" s="376" t="s">
        <v>343</v>
      </c>
      <c r="D1137" s="378" t="s">
        <v>802</v>
      </c>
      <c r="E1137" s="408">
        <v>1</v>
      </c>
      <c r="F1137" s="409">
        <v>0</v>
      </c>
      <c r="G1137" s="410">
        <v>0</v>
      </c>
    </row>
    <row r="1138" spans="1:7">
      <c r="A1138" s="2"/>
      <c r="B1138" s="2"/>
      <c r="C1138" s="376" t="s">
        <v>343</v>
      </c>
      <c r="D1138" s="378" t="s">
        <v>438</v>
      </c>
      <c r="E1138" s="408">
        <v>1</v>
      </c>
      <c r="F1138" s="409">
        <v>1</v>
      </c>
      <c r="G1138" s="410">
        <v>0</v>
      </c>
    </row>
    <row r="1139" spans="1:7">
      <c r="A1139" s="2"/>
      <c r="B1139" s="2"/>
      <c r="C1139" s="376" t="s">
        <v>343</v>
      </c>
      <c r="D1139" s="378" t="s">
        <v>758</v>
      </c>
      <c r="E1139" s="408">
        <v>1</v>
      </c>
      <c r="F1139" s="409">
        <v>1</v>
      </c>
      <c r="G1139" s="410">
        <v>0</v>
      </c>
    </row>
    <row r="1140" spans="1:7">
      <c r="A1140" s="2"/>
      <c r="B1140" s="2"/>
      <c r="C1140" s="376" t="s">
        <v>343</v>
      </c>
      <c r="D1140" s="378" t="s">
        <v>366</v>
      </c>
      <c r="E1140" s="408">
        <v>1</v>
      </c>
      <c r="F1140" s="409">
        <v>1</v>
      </c>
      <c r="G1140" s="410">
        <v>0</v>
      </c>
    </row>
    <row r="1141" spans="1:7">
      <c r="A1141" s="2"/>
      <c r="B1141" s="2"/>
      <c r="C1141" s="376" t="s">
        <v>343</v>
      </c>
      <c r="D1141" s="378" t="s">
        <v>803</v>
      </c>
      <c r="E1141" s="408">
        <v>1</v>
      </c>
      <c r="F1141" s="409">
        <v>0</v>
      </c>
      <c r="G1141" s="410">
        <v>0</v>
      </c>
    </row>
    <row r="1142" spans="1:7">
      <c r="A1142" s="2"/>
      <c r="B1142" s="2"/>
      <c r="C1142" s="376" t="s">
        <v>343</v>
      </c>
      <c r="D1142" s="378" t="s">
        <v>804</v>
      </c>
      <c r="E1142" s="408">
        <v>1</v>
      </c>
      <c r="F1142" s="409">
        <v>1</v>
      </c>
      <c r="G1142" s="410">
        <v>0</v>
      </c>
    </row>
    <row r="1143" spans="1:7">
      <c r="A1143" s="2"/>
      <c r="B1143" s="2"/>
      <c r="C1143" s="376" t="s">
        <v>343</v>
      </c>
      <c r="D1143" s="378" t="s">
        <v>805</v>
      </c>
      <c r="E1143" s="408">
        <v>1</v>
      </c>
      <c r="F1143" s="409">
        <v>1</v>
      </c>
      <c r="G1143" s="410">
        <v>0</v>
      </c>
    </row>
    <row r="1144" spans="1:7">
      <c r="A1144" s="2"/>
      <c r="B1144" s="2"/>
      <c r="C1144" s="376" t="s">
        <v>343</v>
      </c>
      <c r="D1144" s="378" t="s">
        <v>806</v>
      </c>
      <c r="E1144" s="408">
        <v>1</v>
      </c>
      <c r="F1144" s="409">
        <v>0</v>
      </c>
      <c r="G1144" s="410">
        <v>0</v>
      </c>
    </row>
    <row r="1145" spans="1:7">
      <c r="A1145" s="2"/>
      <c r="B1145" s="2"/>
      <c r="C1145" s="376" t="s">
        <v>343</v>
      </c>
      <c r="D1145" s="378" t="s">
        <v>681</v>
      </c>
      <c r="E1145" s="408">
        <v>1</v>
      </c>
      <c r="F1145" s="409">
        <v>2</v>
      </c>
      <c r="G1145" s="410">
        <v>0</v>
      </c>
    </row>
    <row r="1146" spans="1:7">
      <c r="A1146" s="2"/>
      <c r="B1146" s="2"/>
      <c r="C1146" s="376" t="s">
        <v>343</v>
      </c>
      <c r="D1146" s="378" t="s">
        <v>807</v>
      </c>
      <c r="E1146" s="408">
        <v>1</v>
      </c>
      <c r="F1146" s="409">
        <v>1</v>
      </c>
      <c r="G1146" s="410">
        <v>0</v>
      </c>
    </row>
    <row r="1147" spans="1:7">
      <c r="A1147" s="2"/>
      <c r="B1147" s="2"/>
      <c r="C1147" s="376" t="s">
        <v>343</v>
      </c>
      <c r="D1147" s="378" t="s">
        <v>399</v>
      </c>
      <c r="E1147" s="408">
        <v>1</v>
      </c>
      <c r="F1147" s="409">
        <v>0</v>
      </c>
      <c r="G1147" s="410">
        <v>0</v>
      </c>
    </row>
    <row r="1148" spans="1:7">
      <c r="A1148" s="2"/>
      <c r="B1148" s="2"/>
      <c r="C1148" s="376" t="s">
        <v>343</v>
      </c>
      <c r="D1148" s="378" t="s">
        <v>388</v>
      </c>
      <c r="E1148" s="408">
        <v>1</v>
      </c>
      <c r="F1148" s="409">
        <v>1</v>
      </c>
      <c r="G1148" s="410">
        <v>0</v>
      </c>
    </row>
    <row r="1149" spans="1:7">
      <c r="A1149" s="2"/>
      <c r="B1149" s="2"/>
      <c r="C1149" s="376" t="s">
        <v>343</v>
      </c>
      <c r="D1149" s="378" t="s">
        <v>808</v>
      </c>
      <c r="E1149" s="408">
        <v>1</v>
      </c>
      <c r="F1149" s="409">
        <v>0</v>
      </c>
      <c r="G1149" s="410">
        <v>0</v>
      </c>
    </row>
    <row r="1150" spans="1:7">
      <c r="A1150" s="2"/>
      <c r="B1150" s="2"/>
      <c r="C1150" s="376" t="s">
        <v>343</v>
      </c>
      <c r="D1150" s="378" t="s">
        <v>809</v>
      </c>
      <c r="E1150" s="408">
        <v>1</v>
      </c>
      <c r="F1150" s="409">
        <v>1</v>
      </c>
      <c r="G1150" s="410">
        <v>0</v>
      </c>
    </row>
    <row r="1151" spans="1:7">
      <c r="A1151" s="2"/>
      <c r="B1151" s="2"/>
      <c r="C1151" s="376" t="s">
        <v>343</v>
      </c>
      <c r="D1151" s="378" t="s">
        <v>810</v>
      </c>
      <c r="E1151" s="408">
        <v>1</v>
      </c>
      <c r="F1151" s="409">
        <v>3</v>
      </c>
      <c r="G1151" s="410">
        <v>0</v>
      </c>
    </row>
    <row r="1152" spans="1:7">
      <c r="A1152" s="2"/>
      <c r="B1152" s="2"/>
      <c r="C1152" s="376" t="s">
        <v>343</v>
      </c>
      <c r="D1152" s="378" t="s">
        <v>811</v>
      </c>
      <c r="E1152" s="408">
        <v>1</v>
      </c>
      <c r="F1152" s="409">
        <v>1</v>
      </c>
      <c r="G1152" s="410">
        <v>0</v>
      </c>
    </row>
    <row r="1153" spans="1:7">
      <c r="A1153" s="2"/>
      <c r="B1153" s="2"/>
      <c r="C1153" s="376" t="s">
        <v>343</v>
      </c>
      <c r="D1153" s="378" t="s">
        <v>812</v>
      </c>
      <c r="E1153" s="408">
        <v>1</v>
      </c>
      <c r="F1153" s="409">
        <v>1</v>
      </c>
      <c r="G1153" s="410">
        <v>0</v>
      </c>
    </row>
    <row r="1154" spans="1:7">
      <c r="A1154" s="2"/>
      <c r="B1154" s="2"/>
      <c r="C1154" s="376" t="s">
        <v>343</v>
      </c>
      <c r="D1154" s="378" t="s">
        <v>813</v>
      </c>
      <c r="E1154" s="408">
        <v>1</v>
      </c>
      <c r="F1154" s="409">
        <v>0</v>
      </c>
      <c r="G1154" s="410">
        <v>0</v>
      </c>
    </row>
    <row r="1155" spans="1:7">
      <c r="A1155" s="2"/>
      <c r="B1155" s="2"/>
      <c r="C1155" s="376" t="s">
        <v>343</v>
      </c>
      <c r="D1155" s="378" t="s">
        <v>626</v>
      </c>
      <c r="E1155" s="408">
        <v>1</v>
      </c>
      <c r="F1155" s="409">
        <v>1</v>
      </c>
      <c r="G1155" s="410">
        <v>0</v>
      </c>
    </row>
    <row r="1156" spans="1:7">
      <c r="A1156" s="2"/>
      <c r="B1156" s="2"/>
      <c r="C1156" s="376" t="s">
        <v>343</v>
      </c>
      <c r="D1156" s="378" t="s">
        <v>669</v>
      </c>
      <c r="E1156" s="408">
        <v>1</v>
      </c>
      <c r="F1156" s="409">
        <v>0</v>
      </c>
      <c r="G1156" s="410">
        <v>0</v>
      </c>
    </row>
    <row r="1157" spans="1:7">
      <c r="A1157" s="2"/>
      <c r="B1157" s="2"/>
      <c r="C1157" s="376" t="s">
        <v>343</v>
      </c>
      <c r="D1157" s="378" t="s">
        <v>814</v>
      </c>
      <c r="E1157" s="408">
        <v>1</v>
      </c>
      <c r="F1157" s="409">
        <v>1</v>
      </c>
      <c r="G1157" s="410">
        <v>0</v>
      </c>
    </row>
    <row r="1158" spans="1:7">
      <c r="A1158" s="2"/>
      <c r="B1158" s="2"/>
      <c r="C1158" s="376" t="s">
        <v>343</v>
      </c>
      <c r="D1158" s="378" t="s">
        <v>629</v>
      </c>
      <c r="E1158" s="408">
        <v>1</v>
      </c>
      <c r="F1158" s="409">
        <v>1</v>
      </c>
      <c r="G1158" s="410">
        <v>0</v>
      </c>
    </row>
    <row r="1159" spans="1:7">
      <c r="A1159" s="2"/>
      <c r="B1159" s="2"/>
      <c r="C1159" s="376" t="s">
        <v>343</v>
      </c>
      <c r="D1159" s="378" t="s">
        <v>377</v>
      </c>
      <c r="E1159" s="408">
        <v>1</v>
      </c>
      <c r="F1159" s="409">
        <v>0</v>
      </c>
      <c r="G1159" s="410">
        <v>0</v>
      </c>
    </row>
    <row r="1160" spans="1:7">
      <c r="A1160" s="2"/>
      <c r="B1160" s="2"/>
      <c r="C1160" s="376" t="s">
        <v>343</v>
      </c>
      <c r="D1160" s="378" t="s">
        <v>815</v>
      </c>
      <c r="E1160" s="408">
        <v>1</v>
      </c>
      <c r="F1160" s="409">
        <v>2</v>
      </c>
      <c r="G1160" s="410">
        <v>0</v>
      </c>
    </row>
    <row r="1161" spans="1:7">
      <c r="A1161" s="2"/>
      <c r="B1161" s="2"/>
      <c r="C1161" s="376" t="s">
        <v>343</v>
      </c>
      <c r="D1161" s="378" t="s">
        <v>478</v>
      </c>
      <c r="E1161" s="408">
        <v>1</v>
      </c>
      <c r="F1161" s="409">
        <v>1</v>
      </c>
      <c r="G1161" s="410">
        <v>0</v>
      </c>
    </row>
    <row r="1162" spans="1:7">
      <c r="A1162" s="2"/>
      <c r="B1162" s="2"/>
      <c r="C1162" s="376" t="s">
        <v>343</v>
      </c>
      <c r="D1162" s="378" t="s">
        <v>474</v>
      </c>
      <c r="E1162" s="408">
        <v>1</v>
      </c>
      <c r="F1162" s="409">
        <v>1</v>
      </c>
      <c r="G1162" s="410">
        <v>0</v>
      </c>
    </row>
    <row r="1163" spans="1:7">
      <c r="A1163" s="2"/>
      <c r="B1163" s="2"/>
      <c r="C1163" s="376" t="s">
        <v>343</v>
      </c>
      <c r="D1163" s="378" t="s">
        <v>750</v>
      </c>
      <c r="E1163" s="408">
        <v>1</v>
      </c>
      <c r="F1163" s="409">
        <v>1</v>
      </c>
      <c r="G1163" s="410">
        <v>0</v>
      </c>
    </row>
    <row r="1164" spans="1:7">
      <c r="A1164" s="2"/>
      <c r="B1164" s="2"/>
      <c r="C1164" s="376" t="s">
        <v>370</v>
      </c>
      <c r="D1164" s="378" t="s">
        <v>522</v>
      </c>
      <c r="E1164" s="408">
        <v>1</v>
      </c>
      <c r="F1164" s="409">
        <v>2</v>
      </c>
      <c r="G1164" s="410">
        <v>0</v>
      </c>
    </row>
    <row r="1165" spans="1:7">
      <c r="A1165" s="2"/>
      <c r="B1165" s="2"/>
      <c r="C1165" s="376" t="s">
        <v>370</v>
      </c>
      <c r="D1165" s="378" t="s">
        <v>816</v>
      </c>
      <c r="E1165" s="408">
        <v>1</v>
      </c>
      <c r="F1165" s="409">
        <v>1</v>
      </c>
      <c r="G1165" s="410">
        <v>0</v>
      </c>
    </row>
    <row r="1166" spans="1:7">
      <c r="A1166" s="2"/>
      <c r="B1166" s="2"/>
      <c r="C1166" s="376" t="s">
        <v>370</v>
      </c>
      <c r="D1166" s="378" t="s">
        <v>443</v>
      </c>
      <c r="E1166" s="408">
        <v>1</v>
      </c>
      <c r="F1166" s="409">
        <v>1</v>
      </c>
      <c r="G1166" s="410">
        <v>0</v>
      </c>
    </row>
    <row r="1167" spans="1:7">
      <c r="A1167" s="2"/>
      <c r="B1167" s="2"/>
      <c r="C1167" s="376" t="s">
        <v>370</v>
      </c>
      <c r="D1167" s="378" t="s">
        <v>293</v>
      </c>
      <c r="E1167" s="408">
        <v>1</v>
      </c>
      <c r="F1167" s="409">
        <v>1</v>
      </c>
      <c r="G1167" s="410">
        <v>0</v>
      </c>
    </row>
    <row r="1168" spans="1:7">
      <c r="A1168" s="2"/>
      <c r="B1168" s="2"/>
      <c r="C1168" s="376" t="s">
        <v>370</v>
      </c>
      <c r="D1168" s="378" t="s">
        <v>434</v>
      </c>
      <c r="E1168" s="408">
        <v>1</v>
      </c>
      <c r="F1168" s="409">
        <v>1</v>
      </c>
      <c r="G1168" s="410">
        <v>0</v>
      </c>
    </row>
    <row r="1169" spans="1:7">
      <c r="A1169" s="2"/>
      <c r="B1169" s="18" t="s">
        <v>0</v>
      </c>
      <c r="C1169" s="376" t="s">
        <v>370</v>
      </c>
      <c r="D1169" s="378" t="s">
        <v>189</v>
      </c>
      <c r="E1169" s="408">
        <v>1</v>
      </c>
      <c r="F1169" s="409">
        <v>1</v>
      </c>
      <c r="G1169" s="410">
        <v>0</v>
      </c>
    </row>
    <row r="1170" spans="1:7">
      <c r="A1170" s="2"/>
      <c r="B1170" s="34" t="s">
        <v>7</v>
      </c>
      <c r="C1170" s="376" t="s">
        <v>370</v>
      </c>
      <c r="D1170" s="378" t="s">
        <v>700</v>
      </c>
      <c r="E1170" s="408">
        <v>1</v>
      </c>
      <c r="F1170" s="409">
        <v>0</v>
      </c>
      <c r="G1170" s="410">
        <v>0</v>
      </c>
    </row>
    <row r="1171" spans="1:7">
      <c r="A1171" s="2"/>
      <c r="B1171" s="34" t="s">
        <v>8</v>
      </c>
      <c r="C1171" s="376" t="s">
        <v>370</v>
      </c>
      <c r="D1171" s="378" t="s">
        <v>817</v>
      </c>
      <c r="E1171" s="408">
        <v>1</v>
      </c>
      <c r="F1171" s="409">
        <v>1</v>
      </c>
      <c r="G1171" s="410">
        <v>0</v>
      </c>
    </row>
    <row r="1172" spans="1:7">
      <c r="A1172" s="2"/>
      <c r="B1172" s="34"/>
      <c r="C1172" s="376" t="s">
        <v>370</v>
      </c>
      <c r="D1172" s="378" t="s">
        <v>818</v>
      </c>
      <c r="E1172" s="408">
        <v>1</v>
      </c>
      <c r="F1172" s="409">
        <v>1</v>
      </c>
      <c r="G1172" s="410">
        <v>0</v>
      </c>
    </row>
    <row r="1173" spans="1:7">
      <c r="A1173" s="2"/>
      <c r="B1173" s="18"/>
      <c r="C1173" s="376" t="s">
        <v>372</v>
      </c>
      <c r="D1173" s="378" t="s">
        <v>463</v>
      </c>
      <c r="E1173" s="408">
        <v>1</v>
      </c>
      <c r="F1173" s="409">
        <v>1</v>
      </c>
      <c r="G1173" s="410">
        <v>0</v>
      </c>
    </row>
    <row r="1174" spans="1:7">
      <c r="A1174" s="2"/>
      <c r="B1174" s="2"/>
      <c r="C1174" s="376" t="s">
        <v>372</v>
      </c>
      <c r="D1174" s="378" t="s">
        <v>681</v>
      </c>
      <c r="E1174" s="408">
        <v>1</v>
      </c>
      <c r="F1174" s="409">
        <v>2</v>
      </c>
      <c r="G1174" s="410">
        <v>0</v>
      </c>
    </row>
    <row r="1175" spans="1:7">
      <c r="A1175" s="2"/>
      <c r="B1175" s="2"/>
      <c r="C1175" s="376" t="s">
        <v>372</v>
      </c>
      <c r="D1175" s="378" t="s">
        <v>423</v>
      </c>
      <c r="E1175" s="408">
        <v>1</v>
      </c>
      <c r="F1175" s="409">
        <v>0</v>
      </c>
      <c r="G1175" s="410">
        <v>0</v>
      </c>
    </row>
    <row r="1176" spans="1:7">
      <c r="A1176" s="2"/>
      <c r="B1176" s="2"/>
      <c r="C1176" s="376" t="s">
        <v>372</v>
      </c>
      <c r="D1176" s="378" t="s">
        <v>779</v>
      </c>
      <c r="E1176" s="408">
        <v>1</v>
      </c>
      <c r="F1176" s="409">
        <v>0</v>
      </c>
      <c r="G1176" s="410">
        <v>0</v>
      </c>
    </row>
    <row r="1177" spans="1:7">
      <c r="A1177" s="2"/>
      <c r="B1177" s="2"/>
      <c r="C1177" s="376" t="s">
        <v>372</v>
      </c>
      <c r="D1177" s="378" t="s">
        <v>582</v>
      </c>
      <c r="E1177" s="408">
        <v>1</v>
      </c>
      <c r="F1177" s="409">
        <v>0</v>
      </c>
      <c r="G1177" s="410">
        <v>0</v>
      </c>
    </row>
    <row r="1178" spans="1:7">
      <c r="A1178" s="2"/>
      <c r="B1178" s="2"/>
      <c r="C1178" s="376" t="s">
        <v>372</v>
      </c>
      <c r="D1178" s="378" t="s">
        <v>819</v>
      </c>
      <c r="E1178" s="408">
        <v>1</v>
      </c>
      <c r="F1178" s="409">
        <v>0</v>
      </c>
      <c r="G1178" s="410">
        <v>0</v>
      </c>
    </row>
    <row r="1179" spans="1:7">
      <c r="A1179" s="2"/>
      <c r="B1179" s="2"/>
      <c r="C1179" s="376" t="s">
        <v>372</v>
      </c>
      <c r="D1179" s="378" t="s">
        <v>466</v>
      </c>
      <c r="E1179" s="408">
        <v>1</v>
      </c>
      <c r="F1179" s="409">
        <v>1</v>
      </c>
      <c r="G1179" s="410">
        <v>0</v>
      </c>
    </row>
    <row r="1180" spans="1:7">
      <c r="A1180" s="2"/>
      <c r="B1180" s="2"/>
      <c r="C1180" s="376" t="s">
        <v>372</v>
      </c>
      <c r="D1180" s="378" t="s">
        <v>777</v>
      </c>
      <c r="E1180" s="408">
        <v>1</v>
      </c>
      <c r="F1180" s="409">
        <v>0</v>
      </c>
      <c r="G1180" s="410">
        <v>0</v>
      </c>
    </row>
    <row r="1181" spans="1:7">
      <c r="A1181" s="2"/>
      <c r="B1181" s="2"/>
      <c r="C1181" s="376" t="s">
        <v>372</v>
      </c>
      <c r="D1181" s="378" t="s">
        <v>377</v>
      </c>
      <c r="E1181" s="408">
        <v>1</v>
      </c>
      <c r="F1181" s="409">
        <v>1</v>
      </c>
      <c r="G1181" s="410">
        <v>0</v>
      </c>
    </row>
    <row r="1182" spans="1:7">
      <c r="A1182" s="2"/>
      <c r="B1182" s="2"/>
      <c r="C1182" s="376" t="s">
        <v>820</v>
      </c>
      <c r="D1182" s="378" t="s">
        <v>595</v>
      </c>
      <c r="E1182" s="408">
        <v>1</v>
      </c>
      <c r="F1182" s="409">
        <v>0</v>
      </c>
      <c r="G1182" s="410">
        <v>0</v>
      </c>
    </row>
    <row r="1183" spans="1:7">
      <c r="A1183" s="2"/>
      <c r="B1183" s="2"/>
      <c r="C1183" s="376" t="s">
        <v>488</v>
      </c>
      <c r="D1183" s="378" t="s">
        <v>821</v>
      </c>
      <c r="E1183" s="408">
        <v>1</v>
      </c>
      <c r="F1183" s="409">
        <v>1</v>
      </c>
      <c r="G1183" s="410">
        <v>0</v>
      </c>
    </row>
    <row r="1184" spans="1:7">
      <c r="A1184" s="2"/>
      <c r="B1184" s="2"/>
      <c r="C1184" s="376" t="s">
        <v>645</v>
      </c>
      <c r="D1184" s="378" t="s">
        <v>376</v>
      </c>
      <c r="E1184" s="408">
        <v>1</v>
      </c>
      <c r="F1184" s="409">
        <v>2</v>
      </c>
      <c r="G1184" s="410">
        <v>0</v>
      </c>
    </row>
    <row r="1185" spans="1:7">
      <c r="A1185" s="2"/>
      <c r="B1185" s="2"/>
      <c r="C1185" s="376" t="s">
        <v>645</v>
      </c>
      <c r="D1185" s="378" t="s">
        <v>317</v>
      </c>
      <c r="E1185" s="408">
        <v>1</v>
      </c>
      <c r="F1185" s="409">
        <v>1</v>
      </c>
      <c r="G1185" s="410">
        <v>0</v>
      </c>
    </row>
    <row r="1186" spans="1:7">
      <c r="A1186" s="2"/>
      <c r="B1186" s="2"/>
      <c r="C1186" s="376" t="s">
        <v>617</v>
      </c>
      <c r="D1186" s="378" t="s">
        <v>449</v>
      </c>
      <c r="E1186" s="408">
        <v>1</v>
      </c>
      <c r="F1186" s="409">
        <v>0</v>
      </c>
      <c r="G1186" s="410">
        <v>0</v>
      </c>
    </row>
    <row r="1187" spans="1:7">
      <c r="A1187" s="2"/>
      <c r="B1187" s="2"/>
      <c r="C1187" s="376" t="s">
        <v>576</v>
      </c>
      <c r="D1187" s="378" t="s">
        <v>680</v>
      </c>
      <c r="E1187" s="408">
        <v>1</v>
      </c>
      <c r="F1187" s="409">
        <v>1</v>
      </c>
      <c r="G1187" s="410">
        <v>0</v>
      </c>
    </row>
    <row r="1188" spans="1:7">
      <c r="A1188" s="2"/>
      <c r="B1188" s="2"/>
      <c r="C1188" s="376" t="s">
        <v>576</v>
      </c>
      <c r="D1188" s="378" t="s">
        <v>822</v>
      </c>
      <c r="E1188" s="408">
        <v>1</v>
      </c>
      <c r="F1188" s="409">
        <v>1</v>
      </c>
      <c r="G1188" s="410">
        <v>0</v>
      </c>
    </row>
    <row r="1189" spans="1:7">
      <c r="A1189" s="2"/>
      <c r="B1189" s="2"/>
      <c r="C1189" s="376" t="s">
        <v>462</v>
      </c>
      <c r="D1189" s="378" t="s">
        <v>358</v>
      </c>
      <c r="E1189" s="408">
        <v>1</v>
      </c>
      <c r="F1189" s="409">
        <v>1</v>
      </c>
      <c r="G1189" s="410">
        <v>0</v>
      </c>
    </row>
    <row r="1190" spans="1:7">
      <c r="A1190" s="2"/>
      <c r="B1190" s="2"/>
      <c r="C1190" s="376" t="s">
        <v>462</v>
      </c>
      <c r="D1190" s="378" t="s">
        <v>340</v>
      </c>
      <c r="E1190" s="408">
        <v>1</v>
      </c>
      <c r="F1190" s="409">
        <v>2</v>
      </c>
      <c r="G1190" s="410">
        <v>0</v>
      </c>
    </row>
    <row r="1191" spans="1:7">
      <c r="A1191" s="2"/>
      <c r="B1191" s="2"/>
      <c r="C1191" s="376" t="s">
        <v>462</v>
      </c>
      <c r="D1191" s="378" t="s">
        <v>343</v>
      </c>
      <c r="E1191" s="408">
        <v>1</v>
      </c>
      <c r="F1191" s="409">
        <v>0</v>
      </c>
      <c r="G1191" s="410">
        <v>0</v>
      </c>
    </row>
    <row r="1192" spans="1:7">
      <c r="A1192" s="2"/>
      <c r="B1192" s="2"/>
      <c r="C1192" s="376" t="s">
        <v>768</v>
      </c>
      <c r="D1192" s="378"/>
      <c r="E1192" s="408">
        <v>1</v>
      </c>
      <c r="F1192" s="409">
        <v>2</v>
      </c>
      <c r="G1192" s="410">
        <v>0</v>
      </c>
    </row>
    <row r="1193" spans="1:7">
      <c r="A1193" s="2"/>
      <c r="B1193" s="2"/>
      <c r="C1193" s="376" t="s">
        <v>768</v>
      </c>
      <c r="D1193" s="378" t="s">
        <v>368</v>
      </c>
      <c r="E1193" s="408">
        <v>1</v>
      </c>
      <c r="F1193" s="409">
        <v>1</v>
      </c>
      <c r="G1193" s="410">
        <v>0</v>
      </c>
    </row>
    <row r="1194" spans="1:7">
      <c r="A1194" s="2"/>
      <c r="B1194" s="2"/>
      <c r="C1194" s="376" t="s">
        <v>342</v>
      </c>
      <c r="D1194" s="378" t="s">
        <v>577</v>
      </c>
      <c r="E1194" s="408">
        <v>1</v>
      </c>
      <c r="F1194" s="409">
        <v>1</v>
      </c>
      <c r="G1194" s="410">
        <v>0</v>
      </c>
    </row>
    <row r="1195" spans="1:7">
      <c r="A1195" s="2"/>
      <c r="B1195" s="2"/>
      <c r="C1195" s="376" t="s">
        <v>342</v>
      </c>
      <c r="D1195" s="378" t="s">
        <v>524</v>
      </c>
      <c r="E1195" s="408">
        <v>1</v>
      </c>
      <c r="F1195" s="409">
        <v>1</v>
      </c>
      <c r="G1195" s="410">
        <v>0</v>
      </c>
    </row>
    <row r="1196" spans="1:7">
      <c r="A1196" s="2"/>
      <c r="B1196" s="2"/>
      <c r="C1196" s="376" t="s">
        <v>342</v>
      </c>
      <c r="D1196" s="378" t="s">
        <v>699</v>
      </c>
      <c r="E1196" s="408">
        <v>1</v>
      </c>
      <c r="F1196" s="409">
        <v>2</v>
      </c>
      <c r="G1196" s="410">
        <v>0</v>
      </c>
    </row>
    <row r="1197" spans="1:7">
      <c r="A1197" s="2"/>
      <c r="B1197" s="2"/>
      <c r="C1197" s="376" t="s">
        <v>342</v>
      </c>
      <c r="D1197" s="378" t="s">
        <v>640</v>
      </c>
      <c r="E1197" s="408">
        <v>1</v>
      </c>
      <c r="F1197" s="409">
        <v>1</v>
      </c>
      <c r="G1197" s="410">
        <v>0</v>
      </c>
    </row>
    <row r="1198" spans="1:7">
      <c r="A1198" s="2"/>
      <c r="B1198" s="2"/>
      <c r="C1198" s="376" t="s">
        <v>342</v>
      </c>
      <c r="D1198" s="378" t="s">
        <v>823</v>
      </c>
      <c r="E1198" s="408">
        <v>1</v>
      </c>
      <c r="F1198" s="409">
        <v>0</v>
      </c>
      <c r="G1198" s="410">
        <v>0</v>
      </c>
    </row>
    <row r="1199" spans="1:7">
      <c r="A1199" s="2"/>
      <c r="B1199" s="2"/>
      <c r="C1199" s="376" t="s">
        <v>342</v>
      </c>
      <c r="D1199" s="378" t="s">
        <v>824</v>
      </c>
      <c r="E1199" s="408">
        <v>1</v>
      </c>
      <c r="F1199" s="409">
        <v>2</v>
      </c>
      <c r="G1199" s="410">
        <v>0</v>
      </c>
    </row>
    <row r="1200" spans="1:7">
      <c r="A1200" s="2"/>
      <c r="B1200" s="2"/>
      <c r="C1200" s="376" t="s">
        <v>342</v>
      </c>
      <c r="D1200" s="378" t="s">
        <v>825</v>
      </c>
      <c r="E1200" s="408">
        <v>1</v>
      </c>
      <c r="F1200" s="409">
        <v>1</v>
      </c>
      <c r="G1200" s="410">
        <v>0</v>
      </c>
    </row>
    <row r="1201" spans="1:7">
      <c r="A1201" s="2"/>
      <c r="B1201" s="2"/>
      <c r="C1201" s="376" t="s">
        <v>342</v>
      </c>
      <c r="D1201" s="378" t="s">
        <v>826</v>
      </c>
      <c r="E1201" s="408">
        <v>1</v>
      </c>
      <c r="F1201" s="409">
        <v>2</v>
      </c>
      <c r="G1201" s="410">
        <v>0</v>
      </c>
    </row>
    <row r="1202" spans="1:7">
      <c r="A1202" s="2"/>
      <c r="B1202" s="2"/>
      <c r="C1202" s="376" t="s">
        <v>342</v>
      </c>
      <c r="D1202" s="378" t="s">
        <v>827</v>
      </c>
      <c r="E1202" s="408">
        <v>1</v>
      </c>
      <c r="F1202" s="409">
        <v>2</v>
      </c>
      <c r="G1202" s="410">
        <v>0</v>
      </c>
    </row>
    <row r="1203" spans="1:7">
      <c r="A1203" s="2"/>
      <c r="B1203" s="2"/>
      <c r="C1203" s="376" t="s">
        <v>342</v>
      </c>
      <c r="D1203" s="378" t="s">
        <v>828</v>
      </c>
      <c r="E1203" s="408">
        <v>1</v>
      </c>
      <c r="F1203" s="409">
        <v>1</v>
      </c>
      <c r="G1203" s="410">
        <v>0</v>
      </c>
    </row>
    <row r="1204" spans="1:7">
      <c r="A1204" s="2"/>
      <c r="B1204" s="2"/>
      <c r="C1204" s="376" t="s">
        <v>342</v>
      </c>
      <c r="D1204" s="378" t="s">
        <v>606</v>
      </c>
      <c r="E1204" s="408">
        <v>1</v>
      </c>
      <c r="F1204" s="409">
        <v>1</v>
      </c>
      <c r="G1204" s="410">
        <v>0</v>
      </c>
    </row>
    <row r="1205" spans="1:7">
      <c r="A1205" s="2"/>
      <c r="B1205" s="2"/>
      <c r="C1205" s="376" t="s">
        <v>342</v>
      </c>
      <c r="D1205" s="378" t="s">
        <v>829</v>
      </c>
      <c r="E1205" s="408">
        <v>1</v>
      </c>
      <c r="F1205" s="409">
        <v>0</v>
      </c>
      <c r="G1205" s="410">
        <v>0</v>
      </c>
    </row>
    <row r="1206" spans="1:7">
      <c r="A1206" s="2"/>
      <c r="B1206" s="2"/>
      <c r="C1206" s="376" t="s">
        <v>342</v>
      </c>
      <c r="D1206" s="378" t="s">
        <v>800</v>
      </c>
      <c r="E1206" s="408">
        <v>1</v>
      </c>
      <c r="F1206" s="409">
        <v>3</v>
      </c>
      <c r="G1206" s="410">
        <v>0</v>
      </c>
    </row>
    <row r="1207" spans="1:7">
      <c r="A1207" s="2"/>
      <c r="B1207" s="2"/>
      <c r="C1207" s="376" t="s">
        <v>342</v>
      </c>
      <c r="D1207" s="378" t="s">
        <v>830</v>
      </c>
      <c r="E1207" s="408">
        <v>1</v>
      </c>
      <c r="F1207" s="409">
        <v>0</v>
      </c>
      <c r="G1207" s="410">
        <v>0</v>
      </c>
    </row>
    <row r="1208" spans="1:7">
      <c r="A1208" s="2"/>
      <c r="B1208" s="2"/>
      <c r="C1208" s="376" t="s">
        <v>342</v>
      </c>
      <c r="D1208" s="378" t="s">
        <v>831</v>
      </c>
      <c r="E1208" s="408">
        <v>1</v>
      </c>
      <c r="F1208" s="409">
        <v>0</v>
      </c>
      <c r="G1208" s="410">
        <v>0</v>
      </c>
    </row>
    <row r="1209" spans="1:7">
      <c r="A1209" s="2"/>
      <c r="B1209" s="2"/>
      <c r="C1209" s="376" t="s">
        <v>342</v>
      </c>
      <c r="D1209" s="378" t="s">
        <v>832</v>
      </c>
      <c r="E1209" s="408">
        <v>1</v>
      </c>
      <c r="F1209" s="409">
        <v>1</v>
      </c>
      <c r="G1209" s="410">
        <v>0</v>
      </c>
    </row>
    <row r="1210" spans="1:7">
      <c r="A1210" s="2"/>
      <c r="B1210" s="2"/>
      <c r="C1210" s="376" t="s">
        <v>834</v>
      </c>
      <c r="D1210" s="378"/>
      <c r="E1210" s="408">
        <v>1</v>
      </c>
      <c r="F1210" s="409">
        <v>0</v>
      </c>
      <c r="G1210" s="410">
        <v>0</v>
      </c>
    </row>
    <row r="1211" spans="1:7">
      <c r="A1211" s="2"/>
      <c r="B1211" s="2"/>
      <c r="C1211" s="376" t="s">
        <v>835</v>
      </c>
      <c r="D1211" s="378"/>
      <c r="E1211" s="408">
        <v>1</v>
      </c>
      <c r="F1211" s="409">
        <v>0</v>
      </c>
      <c r="G1211" s="410">
        <v>0</v>
      </c>
    </row>
    <row r="1212" spans="1:7">
      <c r="A1212" s="2"/>
      <c r="B1212" s="2"/>
      <c r="C1212" s="376" t="s">
        <v>812</v>
      </c>
      <c r="D1212" s="378"/>
      <c r="E1212" s="408">
        <v>1</v>
      </c>
      <c r="F1212" s="409">
        <v>0</v>
      </c>
      <c r="G1212" s="410">
        <v>0</v>
      </c>
    </row>
    <row r="1213" spans="1:7">
      <c r="A1213" s="2"/>
      <c r="B1213" s="2"/>
      <c r="C1213" s="376" t="s">
        <v>606</v>
      </c>
      <c r="D1213" s="378" t="s">
        <v>836</v>
      </c>
      <c r="E1213" s="408">
        <v>1</v>
      </c>
      <c r="F1213" s="409">
        <v>0</v>
      </c>
      <c r="G1213" s="410">
        <v>0</v>
      </c>
    </row>
    <row r="1214" spans="1:7">
      <c r="A1214" s="2"/>
      <c r="B1214" s="2"/>
      <c r="C1214" s="376" t="s">
        <v>383</v>
      </c>
      <c r="D1214" s="378" t="s">
        <v>837</v>
      </c>
      <c r="E1214" s="408">
        <v>1</v>
      </c>
      <c r="F1214" s="409">
        <v>1</v>
      </c>
      <c r="G1214" s="410">
        <v>0</v>
      </c>
    </row>
    <row r="1215" spans="1:7">
      <c r="A1215" s="2"/>
      <c r="B1215" s="2"/>
      <c r="C1215" s="376" t="s">
        <v>383</v>
      </c>
      <c r="D1215" s="378" t="s">
        <v>838</v>
      </c>
      <c r="E1215" s="408">
        <v>1</v>
      </c>
      <c r="F1215" s="409">
        <v>1</v>
      </c>
      <c r="G1215" s="410">
        <v>0</v>
      </c>
    </row>
    <row r="1216" spans="1:7">
      <c r="A1216" s="2"/>
      <c r="B1216" s="2"/>
      <c r="C1216" s="376" t="s">
        <v>383</v>
      </c>
      <c r="D1216" s="378" t="s">
        <v>338</v>
      </c>
      <c r="E1216" s="408">
        <v>1</v>
      </c>
      <c r="F1216" s="409">
        <v>0</v>
      </c>
      <c r="G1216" s="410">
        <v>0</v>
      </c>
    </row>
    <row r="1217" spans="1:7">
      <c r="A1217" s="2"/>
      <c r="B1217" s="2"/>
      <c r="C1217" s="376" t="s">
        <v>383</v>
      </c>
      <c r="D1217" s="378" t="s">
        <v>682</v>
      </c>
      <c r="E1217" s="408">
        <v>1</v>
      </c>
      <c r="F1217" s="409">
        <v>1</v>
      </c>
      <c r="G1217" s="410">
        <v>0</v>
      </c>
    </row>
    <row r="1218" spans="1:7">
      <c r="A1218" s="2"/>
      <c r="B1218" s="2"/>
      <c r="C1218" s="376" t="s">
        <v>383</v>
      </c>
      <c r="D1218" s="378" t="s">
        <v>346</v>
      </c>
      <c r="E1218" s="408">
        <v>1</v>
      </c>
      <c r="F1218" s="409">
        <v>1</v>
      </c>
      <c r="G1218" s="410">
        <v>0</v>
      </c>
    </row>
    <row r="1219" spans="1:7">
      <c r="A1219" s="2"/>
      <c r="B1219" s="2"/>
      <c r="C1219" s="376" t="s">
        <v>383</v>
      </c>
      <c r="D1219" s="378" t="s">
        <v>836</v>
      </c>
      <c r="E1219" s="408">
        <v>1</v>
      </c>
      <c r="F1219" s="409">
        <v>0</v>
      </c>
      <c r="G1219" s="410">
        <v>0</v>
      </c>
    </row>
    <row r="1220" spans="1:7">
      <c r="A1220" s="2"/>
      <c r="B1220" s="2"/>
      <c r="C1220" s="376" t="s">
        <v>383</v>
      </c>
      <c r="D1220" s="378" t="s">
        <v>344</v>
      </c>
      <c r="E1220" s="408">
        <v>1</v>
      </c>
      <c r="F1220" s="409">
        <v>0</v>
      </c>
      <c r="G1220" s="410">
        <v>0</v>
      </c>
    </row>
    <row r="1221" spans="1:7">
      <c r="A1221" s="2"/>
      <c r="B1221" s="2"/>
      <c r="C1221" s="376" t="s">
        <v>383</v>
      </c>
      <c r="D1221" s="378" t="s">
        <v>345</v>
      </c>
      <c r="E1221" s="408">
        <v>1</v>
      </c>
      <c r="F1221" s="409">
        <v>1</v>
      </c>
      <c r="G1221" s="410">
        <v>0</v>
      </c>
    </row>
    <row r="1222" spans="1:7">
      <c r="A1222" s="2"/>
      <c r="B1222" s="2"/>
      <c r="C1222" s="376" t="s">
        <v>839</v>
      </c>
      <c r="D1222" s="378" t="s">
        <v>441</v>
      </c>
      <c r="E1222" s="408">
        <v>1</v>
      </c>
      <c r="F1222" s="409">
        <v>0</v>
      </c>
      <c r="G1222" s="410">
        <v>0</v>
      </c>
    </row>
    <row r="1223" spans="1:7">
      <c r="A1223" s="2"/>
      <c r="B1223" s="2"/>
      <c r="C1223" s="376" t="s">
        <v>839</v>
      </c>
      <c r="D1223" s="378"/>
      <c r="E1223" s="408">
        <v>1</v>
      </c>
      <c r="F1223" s="409">
        <v>0</v>
      </c>
      <c r="G1223" s="410">
        <v>0</v>
      </c>
    </row>
    <row r="1224" spans="1:7">
      <c r="A1224" s="2"/>
      <c r="B1224" s="2"/>
      <c r="C1224" s="376" t="s">
        <v>839</v>
      </c>
      <c r="D1224" s="378" t="s">
        <v>840</v>
      </c>
      <c r="E1224" s="408">
        <v>1</v>
      </c>
      <c r="F1224" s="409">
        <v>2</v>
      </c>
      <c r="G1224" s="410">
        <v>0</v>
      </c>
    </row>
    <row r="1225" spans="1:7">
      <c r="A1225" s="2"/>
      <c r="B1225" s="2"/>
      <c r="C1225" s="376" t="s">
        <v>463</v>
      </c>
      <c r="D1225" s="378" t="s">
        <v>646</v>
      </c>
      <c r="E1225" s="408">
        <v>1</v>
      </c>
      <c r="F1225" s="409">
        <v>0</v>
      </c>
      <c r="G1225" s="410">
        <v>0</v>
      </c>
    </row>
    <row r="1226" spans="1:7">
      <c r="A1226" s="2"/>
      <c r="B1226" s="2"/>
      <c r="C1226" s="376" t="s">
        <v>463</v>
      </c>
      <c r="D1226" s="378" t="s">
        <v>701</v>
      </c>
      <c r="E1226" s="408">
        <v>1</v>
      </c>
      <c r="F1226" s="409">
        <v>0</v>
      </c>
      <c r="G1226" s="410">
        <v>0</v>
      </c>
    </row>
    <row r="1227" spans="1:7">
      <c r="A1227" s="2"/>
      <c r="B1227" s="2"/>
      <c r="C1227" s="376" t="s">
        <v>463</v>
      </c>
      <c r="D1227" s="378" t="s">
        <v>652</v>
      </c>
      <c r="E1227" s="408">
        <v>1</v>
      </c>
      <c r="F1227" s="409">
        <v>0</v>
      </c>
      <c r="G1227" s="410">
        <v>0</v>
      </c>
    </row>
    <row r="1228" spans="1:7">
      <c r="A1228" s="2"/>
      <c r="B1228" s="2"/>
      <c r="C1228" s="376" t="s">
        <v>463</v>
      </c>
      <c r="D1228" s="378" t="s">
        <v>841</v>
      </c>
      <c r="E1228" s="408">
        <v>1</v>
      </c>
      <c r="F1228" s="409">
        <v>1</v>
      </c>
      <c r="G1228" s="410">
        <v>0</v>
      </c>
    </row>
    <row r="1229" spans="1:7">
      <c r="A1229" s="2"/>
      <c r="B1229" s="2"/>
      <c r="C1229" s="376" t="s">
        <v>463</v>
      </c>
      <c r="D1229" s="378" t="s">
        <v>344</v>
      </c>
      <c r="E1229" s="408">
        <v>1</v>
      </c>
      <c r="F1229" s="409">
        <v>1</v>
      </c>
      <c r="G1229" s="410">
        <v>0</v>
      </c>
    </row>
    <row r="1230" spans="1:7">
      <c r="A1230" s="2"/>
      <c r="B1230" s="2"/>
      <c r="C1230" s="376" t="s">
        <v>463</v>
      </c>
      <c r="D1230" s="378" t="s">
        <v>345</v>
      </c>
      <c r="E1230" s="408">
        <v>1</v>
      </c>
      <c r="F1230" s="409">
        <v>1</v>
      </c>
      <c r="G1230" s="410">
        <v>1</v>
      </c>
    </row>
    <row r="1231" spans="1:7">
      <c r="A1231" s="2"/>
      <c r="B1231" s="2"/>
      <c r="C1231" s="376" t="s">
        <v>842</v>
      </c>
      <c r="D1231" s="378" t="s">
        <v>475</v>
      </c>
      <c r="E1231" s="408">
        <v>1</v>
      </c>
      <c r="F1231" s="409">
        <v>0</v>
      </c>
      <c r="G1231" s="410">
        <v>0</v>
      </c>
    </row>
    <row r="1232" spans="1:7">
      <c r="A1232" s="2"/>
      <c r="B1232" s="2"/>
      <c r="C1232" s="376" t="s">
        <v>387</v>
      </c>
      <c r="D1232" s="378" t="s">
        <v>843</v>
      </c>
      <c r="E1232" s="408">
        <v>1</v>
      </c>
      <c r="F1232" s="409">
        <v>1</v>
      </c>
      <c r="G1232" s="410">
        <v>0</v>
      </c>
    </row>
    <row r="1233" spans="1:7">
      <c r="A1233" s="2"/>
      <c r="B1233" s="2"/>
      <c r="C1233" s="376" t="s">
        <v>387</v>
      </c>
      <c r="D1233" s="378" t="s">
        <v>522</v>
      </c>
      <c r="E1233" s="408">
        <v>1</v>
      </c>
      <c r="F1233" s="409">
        <v>1</v>
      </c>
      <c r="G1233" s="410">
        <v>0</v>
      </c>
    </row>
    <row r="1234" spans="1:7">
      <c r="A1234" s="2"/>
      <c r="B1234" s="2"/>
      <c r="C1234" s="376" t="s">
        <v>387</v>
      </c>
      <c r="D1234" s="378" t="s">
        <v>369</v>
      </c>
      <c r="E1234" s="408">
        <v>1</v>
      </c>
      <c r="F1234" s="409">
        <v>0</v>
      </c>
      <c r="G1234" s="410">
        <v>0</v>
      </c>
    </row>
    <row r="1235" spans="1:7">
      <c r="A1235" s="2"/>
      <c r="B1235" s="2"/>
      <c r="C1235" s="376" t="s">
        <v>387</v>
      </c>
      <c r="D1235" s="378" t="s">
        <v>648</v>
      </c>
      <c r="E1235" s="408">
        <v>1</v>
      </c>
      <c r="F1235" s="409">
        <v>0</v>
      </c>
      <c r="G1235" s="410">
        <v>0</v>
      </c>
    </row>
    <row r="1236" spans="1:7">
      <c r="A1236" s="2"/>
      <c r="B1236" s="2"/>
      <c r="C1236" s="376" t="s">
        <v>387</v>
      </c>
      <c r="D1236" s="378" t="s">
        <v>607</v>
      </c>
      <c r="E1236" s="408">
        <v>1</v>
      </c>
      <c r="F1236" s="409">
        <v>1</v>
      </c>
      <c r="G1236" s="410">
        <v>0</v>
      </c>
    </row>
    <row r="1237" spans="1:7">
      <c r="A1237" s="2"/>
      <c r="B1237" s="2"/>
      <c r="C1237" s="376" t="s">
        <v>387</v>
      </c>
      <c r="D1237" s="378" t="s">
        <v>124</v>
      </c>
      <c r="E1237" s="408">
        <v>1</v>
      </c>
      <c r="F1237" s="409">
        <v>2</v>
      </c>
      <c r="G1237" s="410">
        <v>0</v>
      </c>
    </row>
    <row r="1238" spans="1:7">
      <c r="A1238" s="2"/>
      <c r="B1238" s="2"/>
      <c r="C1238" s="376" t="s">
        <v>387</v>
      </c>
      <c r="D1238" s="378" t="s">
        <v>708</v>
      </c>
      <c r="E1238" s="408">
        <v>1</v>
      </c>
      <c r="F1238" s="409">
        <v>0</v>
      </c>
      <c r="G1238" s="410">
        <v>0</v>
      </c>
    </row>
    <row r="1239" spans="1:7">
      <c r="A1239" s="2"/>
      <c r="B1239" s="2"/>
      <c r="C1239" s="376" t="s">
        <v>844</v>
      </c>
      <c r="D1239" s="378" t="s">
        <v>845</v>
      </c>
      <c r="E1239" s="408">
        <v>1</v>
      </c>
      <c r="F1239" s="409">
        <v>0</v>
      </c>
      <c r="G1239" s="410">
        <v>0</v>
      </c>
    </row>
    <row r="1240" spans="1:7">
      <c r="A1240" s="2"/>
      <c r="B1240" s="2"/>
      <c r="C1240" s="376" t="s">
        <v>844</v>
      </c>
      <c r="D1240" s="378" t="s">
        <v>846</v>
      </c>
      <c r="E1240" s="408">
        <v>1</v>
      </c>
      <c r="F1240" s="409">
        <v>0</v>
      </c>
      <c r="G1240" s="410">
        <v>0</v>
      </c>
    </row>
    <row r="1241" spans="1:7">
      <c r="A1241" s="2"/>
      <c r="B1241" s="2"/>
      <c r="C1241" s="376" t="s">
        <v>844</v>
      </c>
      <c r="D1241" s="378" t="s">
        <v>847</v>
      </c>
      <c r="E1241" s="408">
        <v>1</v>
      </c>
      <c r="F1241" s="409">
        <v>1</v>
      </c>
      <c r="G1241" s="410">
        <v>0</v>
      </c>
    </row>
    <row r="1242" spans="1:7">
      <c r="A1242" s="2"/>
      <c r="B1242" s="2"/>
      <c r="C1242" s="376" t="s">
        <v>844</v>
      </c>
      <c r="D1242" s="378"/>
      <c r="E1242" s="408">
        <v>1</v>
      </c>
      <c r="F1242" s="409">
        <v>4</v>
      </c>
      <c r="G1242" s="410">
        <v>0</v>
      </c>
    </row>
    <row r="1243" spans="1:7">
      <c r="A1243" s="2"/>
      <c r="B1243" s="18"/>
      <c r="C1243" s="376" t="s">
        <v>848</v>
      </c>
      <c r="D1243" s="378"/>
      <c r="E1243" s="408">
        <v>1</v>
      </c>
      <c r="F1243" s="409">
        <v>1</v>
      </c>
      <c r="G1243" s="410">
        <v>0</v>
      </c>
    </row>
    <row r="1244" spans="1:7">
      <c r="A1244" s="2"/>
      <c r="B1244" s="34"/>
      <c r="C1244" s="376" t="s">
        <v>849</v>
      </c>
      <c r="D1244" s="378"/>
      <c r="E1244" s="408">
        <v>1</v>
      </c>
      <c r="F1244" s="409">
        <v>1</v>
      </c>
      <c r="G1244" s="410">
        <v>0</v>
      </c>
    </row>
    <row r="1245" spans="1:7">
      <c r="A1245" s="2"/>
      <c r="B1245" s="18"/>
      <c r="C1245" s="376" t="s">
        <v>431</v>
      </c>
      <c r="D1245" s="378" t="s">
        <v>342</v>
      </c>
      <c r="E1245" s="408">
        <v>1</v>
      </c>
      <c r="F1245" s="409">
        <v>0</v>
      </c>
      <c r="G1245" s="410">
        <v>0</v>
      </c>
    </row>
    <row r="1246" spans="1:7">
      <c r="A1246" s="2"/>
      <c r="B1246" s="2"/>
      <c r="C1246" s="376" t="s">
        <v>431</v>
      </c>
      <c r="D1246" s="378" t="s">
        <v>850</v>
      </c>
      <c r="E1246" s="408">
        <v>1</v>
      </c>
      <c r="F1246" s="409">
        <v>1</v>
      </c>
      <c r="G1246" s="410">
        <v>0</v>
      </c>
    </row>
    <row r="1247" spans="1:7">
      <c r="A1247" s="2"/>
      <c r="B1247" s="2"/>
      <c r="C1247" s="376" t="s">
        <v>431</v>
      </c>
      <c r="D1247" s="378" t="s">
        <v>343</v>
      </c>
      <c r="E1247" s="408">
        <v>1</v>
      </c>
      <c r="F1247" s="409">
        <v>3</v>
      </c>
      <c r="G1247" s="410">
        <v>0</v>
      </c>
    </row>
    <row r="1248" spans="1:7">
      <c r="A1248" s="2"/>
      <c r="B1248" s="2"/>
      <c r="C1248" s="376" t="s">
        <v>431</v>
      </c>
      <c r="D1248" s="378" t="s">
        <v>361</v>
      </c>
      <c r="E1248" s="408">
        <v>1</v>
      </c>
      <c r="F1248" s="409">
        <v>0</v>
      </c>
      <c r="G1248" s="410">
        <v>0</v>
      </c>
    </row>
    <row r="1249" spans="1:7">
      <c r="A1249" s="2"/>
      <c r="B1249" s="2"/>
      <c r="C1249" s="376" t="s">
        <v>431</v>
      </c>
      <c r="D1249" s="378" t="s">
        <v>358</v>
      </c>
      <c r="E1249" s="408">
        <v>1</v>
      </c>
      <c r="F1249" s="409">
        <v>1</v>
      </c>
      <c r="G1249" s="410">
        <v>0</v>
      </c>
    </row>
    <row r="1250" spans="1:7">
      <c r="A1250" s="2"/>
      <c r="B1250" s="2"/>
      <c r="C1250" s="376" t="s">
        <v>497</v>
      </c>
      <c r="D1250" s="378" t="s">
        <v>606</v>
      </c>
      <c r="E1250" s="408">
        <v>1</v>
      </c>
      <c r="F1250" s="409">
        <v>1</v>
      </c>
      <c r="G1250" s="410">
        <v>0</v>
      </c>
    </row>
    <row r="1251" spans="1:7">
      <c r="A1251" s="2"/>
      <c r="B1251" s="2"/>
      <c r="C1251" s="376" t="s">
        <v>497</v>
      </c>
      <c r="D1251" s="378"/>
      <c r="E1251" s="408">
        <v>1</v>
      </c>
      <c r="F1251" s="409">
        <v>0</v>
      </c>
      <c r="G1251" s="410">
        <v>0</v>
      </c>
    </row>
    <row r="1252" spans="1:7">
      <c r="A1252" s="2"/>
      <c r="B1252" s="2"/>
      <c r="C1252" s="376" t="s">
        <v>497</v>
      </c>
      <c r="D1252" s="378" t="s">
        <v>347</v>
      </c>
      <c r="E1252" s="408">
        <v>1</v>
      </c>
      <c r="F1252" s="409">
        <v>1</v>
      </c>
      <c r="G1252" s="410">
        <v>0</v>
      </c>
    </row>
    <row r="1253" spans="1:7">
      <c r="A1253" s="2"/>
      <c r="B1253" s="2"/>
      <c r="C1253" s="376" t="s">
        <v>646</v>
      </c>
      <c r="D1253" s="378" t="s">
        <v>467</v>
      </c>
      <c r="E1253" s="408">
        <v>1</v>
      </c>
      <c r="F1253" s="409">
        <v>0</v>
      </c>
      <c r="G1253" s="410">
        <v>0</v>
      </c>
    </row>
    <row r="1254" spans="1:7">
      <c r="A1254" s="2"/>
      <c r="B1254" s="2"/>
      <c r="C1254" s="376" t="s">
        <v>646</v>
      </c>
      <c r="D1254" s="378" t="s">
        <v>463</v>
      </c>
      <c r="E1254" s="408">
        <v>1</v>
      </c>
      <c r="F1254" s="409">
        <v>1</v>
      </c>
      <c r="G1254" s="410">
        <v>0</v>
      </c>
    </row>
    <row r="1255" spans="1:7">
      <c r="A1255" s="2"/>
      <c r="B1255" s="2"/>
      <c r="C1255" s="376" t="s">
        <v>851</v>
      </c>
      <c r="D1255" s="378"/>
      <c r="E1255" s="408">
        <v>1</v>
      </c>
      <c r="F1255" s="409">
        <v>1</v>
      </c>
      <c r="G1255" s="410">
        <v>0</v>
      </c>
    </row>
    <row r="1256" spans="1:7">
      <c r="A1256" s="2"/>
      <c r="B1256" s="2"/>
      <c r="C1256" s="376" t="s">
        <v>587</v>
      </c>
      <c r="D1256" s="378"/>
      <c r="E1256" s="408">
        <v>1</v>
      </c>
      <c r="F1256" s="409">
        <v>1</v>
      </c>
      <c r="G1256" s="410">
        <v>0</v>
      </c>
    </row>
    <row r="1257" spans="1:7">
      <c r="A1257" s="2"/>
      <c r="B1257" s="2"/>
      <c r="C1257" s="376" t="s">
        <v>652</v>
      </c>
      <c r="D1257" s="378" t="s">
        <v>682</v>
      </c>
      <c r="E1257" s="408">
        <v>1</v>
      </c>
      <c r="F1257" s="409">
        <v>0</v>
      </c>
      <c r="G1257" s="410">
        <v>0</v>
      </c>
    </row>
    <row r="1258" spans="1:7">
      <c r="A1258" s="2"/>
      <c r="B1258" s="2"/>
      <c r="C1258" s="376" t="s">
        <v>652</v>
      </c>
      <c r="D1258" s="378" t="s">
        <v>467</v>
      </c>
      <c r="E1258" s="408">
        <v>1</v>
      </c>
      <c r="F1258" s="409">
        <v>1</v>
      </c>
      <c r="G1258" s="410">
        <v>0</v>
      </c>
    </row>
    <row r="1259" spans="1:7">
      <c r="A1259" s="2"/>
      <c r="B1259" s="2"/>
      <c r="C1259" s="376" t="s">
        <v>852</v>
      </c>
      <c r="D1259" s="378"/>
      <c r="E1259" s="408">
        <v>1</v>
      </c>
      <c r="F1259" s="409">
        <v>1</v>
      </c>
      <c r="G1259" s="410">
        <v>0</v>
      </c>
    </row>
    <row r="1260" spans="1:7">
      <c r="A1260" s="2"/>
      <c r="B1260" s="2"/>
      <c r="C1260" s="376" t="s">
        <v>647</v>
      </c>
      <c r="D1260" s="378" t="s">
        <v>713</v>
      </c>
      <c r="E1260" s="408">
        <v>1</v>
      </c>
      <c r="F1260" s="409">
        <v>1</v>
      </c>
      <c r="G1260" s="410">
        <v>0</v>
      </c>
    </row>
    <row r="1261" spans="1:7">
      <c r="A1261" s="2"/>
      <c r="B1261" s="2"/>
      <c r="C1261" s="376" t="s">
        <v>595</v>
      </c>
      <c r="D1261" s="378"/>
      <c r="E1261" s="408">
        <v>1</v>
      </c>
      <c r="F1261" s="409">
        <v>0</v>
      </c>
      <c r="G1261" s="410">
        <v>0</v>
      </c>
    </row>
    <row r="1262" spans="1:7">
      <c r="A1262" s="2"/>
      <c r="B1262" s="18" t="s">
        <v>0</v>
      </c>
      <c r="C1262" s="376" t="s">
        <v>464</v>
      </c>
      <c r="D1262" s="378" t="s">
        <v>713</v>
      </c>
      <c r="E1262" s="408">
        <v>1</v>
      </c>
      <c r="F1262" s="409">
        <v>1</v>
      </c>
      <c r="G1262" s="410">
        <v>0</v>
      </c>
    </row>
    <row r="1263" spans="1:7">
      <c r="A1263" s="2"/>
      <c r="B1263" s="34" t="s">
        <v>7</v>
      </c>
      <c r="C1263" s="376" t="s">
        <v>464</v>
      </c>
      <c r="D1263" s="378" t="s">
        <v>709</v>
      </c>
      <c r="E1263" s="408">
        <v>1</v>
      </c>
      <c r="F1263" s="409">
        <v>0</v>
      </c>
      <c r="G1263" s="410">
        <v>0</v>
      </c>
    </row>
    <row r="1264" spans="1:7">
      <c r="A1264" s="2"/>
      <c r="B1264" s="34" t="s">
        <v>8</v>
      </c>
      <c r="C1264" s="376" t="s">
        <v>853</v>
      </c>
      <c r="D1264" s="378" t="s">
        <v>854</v>
      </c>
      <c r="E1264" s="408">
        <v>1</v>
      </c>
      <c r="F1264" s="409">
        <v>0</v>
      </c>
      <c r="G1264" s="410">
        <v>0</v>
      </c>
    </row>
    <row r="1265" spans="1:7">
      <c r="A1265" s="2"/>
      <c r="B1265" s="2"/>
      <c r="C1265" s="376" t="s">
        <v>521</v>
      </c>
      <c r="D1265" s="378" t="s">
        <v>589</v>
      </c>
      <c r="E1265" s="408">
        <v>1</v>
      </c>
      <c r="F1265" s="409">
        <v>1</v>
      </c>
      <c r="G1265" s="410">
        <v>0</v>
      </c>
    </row>
    <row r="1266" spans="1:7">
      <c r="A1266" s="2"/>
      <c r="B1266" s="2"/>
      <c r="C1266" s="376" t="s">
        <v>521</v>
      </c>
      <c r="D1266" s="378" t="s">
        <v>607</v>
      </c>
      <c r="E1266" s="408">
        <v>1</v>
      </c>
      <c r="F1266" s="409">
        <v>2</v>
      </c>
      <c r="G1266" s="410">
        <v>0</v>
      </c>
    </row>
    <row r="1267" spans="1:7">
      <c r="A1267" s="2"/>
      <c r="B1267" s="2"/>
      <c r="C1267" s="376" t="s">
        <v>521</v>
      </c>
      <c r="D1267" s="378" t="s">
        <v>855</v>
      </c>
      <c r="E1267" s="408">
        <v>1</v>
      </c>
      <c r="F1267" s="409">
        <v>1</v>
      </c>
      <c r="G1267" s="410">
        <v>0</v>
      </c>
    </row>
    <row r="1268" spans="1:7">
      <c r="A1268" s="2"/>
      <c r="B1268" s="2"/>
      <c r="C1268" s="376" t="s">
        <v>521</v>
      </c>
      <c r="D1268" s="378" t="s">
        <v>369</v>
      </c>
      <c r="E1268" s="408">
        <v>1</v>
      </c>
      <c r="F1268" s="409">
        <v>2</v>
      </c>
      <c r="G1268" s="410">
        <v>0</v>
      </c>
    </row>
    <row r="1269" spans="1:7">
      <c r="A1269" s="2"/>
      <c r="B1269" s="2"/>
      <c r="C1269" s="376" t="s">
        <v>521</v>
      </c>
      <c r="D1269" s="378" t="s">
        <v>856</v>
      </c>
      <c r="E1269" s="408">
        <v>1</v>
      </c>
      <c r="F1269" s="409">
        <v>2</v>
      </c>
      <c r="G1269" s="410">
        <v>0</v>
      </c>
    </row>
    <row r="1270" spans="1:7">
      <c r="A1270" s="2"/>
      <c r="B1270" s="2"/>
      <c r="C1270" s="376" t="s">
        <v>857</v>
      </c>
      <c r="D1270" s="378" t="s">
        <v>858</v>
      </c>
      <c r="E1270" s="408">
        <v>1</v>
      </c>
      <c r="F1270" s="409">
        <v>2</v>
      </c>
      <c r="G1270" s="410">
        <v>0</v>
      </c>
    </row>
    <row r="1271" spans="1:7">
      <c r="A1271" s="2"/>
      <c r="B1271" s="2"/>
      <c r="C1271" s="376" t="s">
        <v>860</v>
      </c>
      <c r="D1271" s="378" t="s">
        <v>612</v>
      </c>
      <c r="E1271" s="408">
        <v>1</v>
      </c>
      <c r="F1271" s="409">
        <v>2</v>
      </c>
      <c r="G1271" s="410">
        <v>0</v>
      </c>
    </row>
    <row r="1272" spans="1:7">
      <c r="A1272" s="2"/>
      <c r="B1272" s="2"/>
      <c r="C1272" s="376" t="s">
        <v>795</v>
      </c>
      <c r="D1272" s="378" t="s">
        <v>342</v>
      </c>
      <c r="E1272" s="408">
        <v>1</v>
      </c>
      <c r="F1272" s="409">
        <v>3</v>
      </c>
      <c r="G1272" s="410">
        <v>0</v>
      </c>
    </row>
    <row r="1273" spans="1:7">
      <c r="A1273" s="2"/>
      <c r="B1273" s="2"/>
      <c r="C1273" s="376" t="s">
        <v>513</v>
      </c>
      <c r="D1273" s="378"/>
      <c r="E1273" s="408">
        <v>1</v>
      </c>
      <c r="F1273" s="409">
        <v>1</v>
      </c>
      <c r="G1273" s="410">
        <v>0</v>
      </c>
    </row>
    <row r="1274" spans="1:7">
      <c r="A1274" s="2"/>
      <c r="B1274" s="2"/>
      <c r="C1274" s="376" t="s">
        <v>378</v>
      </c>
      <c r="D1274" s="378" t="s">
        <v>587</v>
      </c>
      <c r="E1274" s="408">
        <v>1</v>
      </c>
      <c r="F1274" s="409">
        <v>1</v>
      </c>
      <c r="G1274" s="410">
        <v>0</v>
      </c>
    </row>
    <row r="1275" spans="1:7">
      <c r="A1275" s="2"/>
      <c r="B1275" s="2"/>
      <c r="C1275" s="376" t="s">
        <v>378</v>
      </c>
      <c r="D1275" s="378" t="s">
        <v>366</v>
      </c>
      <c r="E1275" s="408">
        <v>1</v>
      </c>
      <c r="F1275" s="409">
        <v>2</v>
      </c>
      <c r="G1275" s="410">
        <v>0</v>
      </c>
    </row>
    <row r="1276" spans="1:7">
      <c r="A1276" s="2"/>
      <c r="B1276" s="2"/>
      <c r="C1276" s="376" t="s">
        <v>378</v>
      </c>
      <c r="D1276" s="378" t="s">
        <v>349</v>
      </c>
      <c r="E1276" s="408">
        <v>1</v>
      </c>
      <c r="F1276" s="409">
        <v>2</v>
      </c>
      <c r="G1276" s="410">
        <v>0</v>
      </c>
    </row>
    <row r="1277" spans="1:7">
      <c r="A1277" s="2"/>
      <c r="B1277" s="2"/>
      <c r="C1277" s="376" t="s">
        <v>861</v>
      </c>
      <c r="D1277" s="378" t="s">
        <v>862</v>
      </c>
      <c r="E1277" s="408">
        <v>1</v>
      </c>
      <c r="F1277" s="409">
        <v>3</v>
      </c>
      <c r="G1277" s="410">
        <v>0</v>
      </c>
    </row>
    <row r="1278" spans="1:7">
      <c r="A1278" s="2"/>
      <c r="B1278" s="2"/>
      <c r="C1278" s="376" t="s">
        <v>861</v>
      </c>
      <c r="D1278" s="378"/>
      <c r="E1278" s="408">
        <v>1</v>
      </c>
      <c r="F1278" s="409">
        <v>1</v>
      </c>
      <c r="G1278" s="410">
        <v>0</v>
      </c>
    </row>
    <row r="1279" spans="1:7">
      <c r="A1279" s="2"/>
      <c r="B1279" s="2"/>
      <c r="C1279" s="376" t="s">
        <v>864</v>
      </c>
      <c r="D1279" s="378" t="s">
        <v>719</v>
      </c>
      <c r="E1279" s="408">
        <v>1</v>
      </c>
      <c r="F1279" s="409">
        <v>0</v>
      </c>
      <c r="G1279" s="410">
        <v>0</v>
      </c>
    </row>
    <row r="1280" spans="1:7">
      <c r="A1280" s="2"/>
      <c r="B1280" s="2"/>
      <c r="C1280" s="376" t="s">
        <v>865</v>
      </c>
      <c r="D1280" s="378"/>
      <c r="E1280" s="408">
        <v>1</v>
      </c>
      <c r="F1280" s="409">
        <v>2</v>
      </c>
      <c r="G1280" s="410">
        <v>0</v>
      </c>
    </row>
    <row r="1281" spans="1:7">
      <c r="A1281" s="2"/>
      <c r="B1281" s="2"/>
      <c r="C1281" s="376" t="s">
        <v>866</v>
      </c>
      <c r="D1281" s="378"/>
      <c r="E1281" s="408">
        <v>1</v>
      </c>
      <c r="F1281" s="409">
        <v>1</v>
      </c>
      <c r="G1281" s="410">
        <v>0</v>
      </c>
    </row>
    <row r="1282" spans="1:7">
      <c r="A1282" s="2"/>
      <c r="B1282" s="2"/>
      <c r="C1282" s="376" t="s">
        <v>496</v>
      </c>
      <c r="D1282" s="378" t="s">
        <v>867</v>
      </c>
      <c r="E1282" s="408">
        <v>1</v>
      </c>
      <c r="F1282" s="409">
        <v>2</v>
      </c>
      <c r="G1282" s="410">
        <v>0</v>
      </c>
    </row>
    <row r="1283" spans="1:7">
      <c r="A1283" s="2"/>
      <c r="B1283" s="2"/>
      <c r="C1283" s="376" t="s">
        <v>496</v>
      </c>
      <c r="D1283" s="378" t="s">
        <v>373</v>
      </c>
      <c r="E1283" s="408">
        <v>1</v>
      </c>
      <c r="F1283" s="409">
        <v>0</v>
      </c>
      <c r="G1283" s="410">
        <v>0</v>
      </c>
    </row>
    <row r="1284" spans="1:7">
      <c r="A1284" s="2"/>
      <c r="B1284" s="2"/>
      <c r="C1284" s="376" t="s">
        <v>868</v>
      </c>
      <c r="D1284" s="378" t="s">
        <v>495</v>
      </c>
      <c r="E1284" s="408">
        <v>1</v>
      </c>
      <c r="F1284" s="409">
        <v>1</v>
      </c>
      <c r="G1284" s="410">
        <v>0</v>
      </c>
    </row>
    <row r="1285" spans="1:7">
      <c r="A1285" s="2"/>
      <c r="B1285" s="2"/>
      <c r="C1285" s="376" t="s">
        <v>858</v>
      </c>
      <c r="D1285" s="378"/>
      <c r="E1285" s="408">
        <v>1</v>
      </c>
      <c r="F1285" s="409">
        <v>1</v>
      </c>
      <c r="G1285" s="410">
        <v>0</v>
      </c>
    </row>
    <row r="1286" spans="1:7">
      <c r="A1286" s="2"/>
      <c r="B1286" s="2"/>
      <c r="C1286" s="376" t="s">
        <v>700</v>
      </c>
      <c r="D1286" s="378"/>
      <c r="E1286" s="408">
        <v>1</v>
      </c>
      <c r="F1286" s="409">
        <v>0</v>
      </c>
      <c r="G1286" s="410">
        <v>0</v>
      </c>
    </row>
    <row r="1287" spans="1:7">
      <c r="A1287" s="2"/>
      <c r="B1287" s="2"/>
      <c r="C1287" s="376" t="s">
        <v>700</v>
      </c>
      <c r="D1287" s="378" t="s">
        <v>529</v>
      </c>
      <c r="E1287" s="408">
        <v>1</v>
      </c>
      <c r="F1287" s="409">
        <v>2</v>
      </c>
      <c r="G1287" s="410">
        <v>0</v>
      </c>
    </row>
    <row r="1288" spans="1:7">
      <c r="A1288" s="2"/>
      <c r="B1288" s="2"/>
      <c r="C1288" s="376" t="s">
        <v>700</v>
      </c>
      <c r="D1288" s="378" t="s">
        <v>458</v>
      </c>
      <c r="E1288" s="408">
        <v>1</v>
      </c>
      <c r="F1288" s="409">
        <v>1</v>
      </c>
      <c r="G1288" s="410">
        <v>0</v>
      </c>
    </row>
    <row r="1289" spans="1:7">
      <c r="A1289" s="2"/>
      <c r="B1289" s="2"/>
      <c r="C1289" s="376" t="s">
        <v>551</v>
      </c>
      <c r="D1289" s="378"/>
      <c r="E1289" s="408">
        <v>1</v>
      </c>
      <c r="F1289" s="409">
        <v>1</v>
      </c>
      <c r="G1289" s="410">
        <v>0</v>
      </c>
    </row>
    <row r="1290" spans="1:7">
      <c r="A1290" s="2"/>
      <c r="B1290" s="2"/>
      <c r="C1290" s="376" t="s">
        <v>551</v>
      </c>
      <c r="D1290" s="378" t="s">
        <v>770</v>
      </c>
      <c r="E1290" s="408">
        <v>1</v>
      </c>
      <c r="F1290" s="409">
        <v>2</v>
      </c>
      <c r="G1290" s="410">
        <v>0</v>
      </c>
    </row>
    <row r="1291" spans="1:7">
      <c r="A1291" s="2"/>
      <c r="B1291" s="2"/>
      <c r="C1291" s="376" t="s">
        <v>869</v>
      </c>
      <c r="D1291" s="378" t="s">
        <v>870</v>
      </c>
      <c r="E1291" s="408">
        <v>1</v>
      </c>
      <c r="F1291" s="409">
        <v>2</v>
      </c>
      <c r="G1291" s="410">
        <v>0</v>
      </c>
    </row>
    <row r="1292" spans="1:7">
      <c r="A1292" s="2"/>
      <c r="B1292" s="2"/>
      <c r="C1292" s="376" t="s">
        <v>871</v>
      </c>
      <c r="D1292" s="378"/>
      <c r="E1292" s="408">
        <v>1</v>
      </c>
      <c r="F1292" s="409">
        <v>0</v>
      </c>
      <c r="G1292" s="410">
        <v>0</v>
      </c>
    </row>
    <row r="1293" spans="1:7">
      <c r="A1293" s="2"/>
      <c r="B1293" s="2"/>
      <c r="C1293" s="376" t="s">
        <v>364</v>
      </c>
      <c r="D1293" s="378" t="s">
        <v>726</v>
      </c>
      <c r="E1293" s="408">
        <v>1</v>
      </c>
      <c r="F1293" s="409">
        <v>1</v>
      </c>
      <c r="G1293" s="410">
        <v>0</v>
      </c>
    </row>
    <row r="1294" spans="1:7">
      <c r="A1294" s="2"/>
      <c r="B1294" s="2"/>
      <c r="C1294" s="376" t="s">
        <v>364</v>
      </c>
      <c r="D1294" s="378" t="s">
        <v>703</v>
      </c>
      <c r="E1294" s="408">
        <v>1</v>
      </c>
      <c r="F1294" s="409">
        <v>0</v>
      </c>
      <c r="G1294" s="410">
        <v>0</v>
      </c>
    </row>
    <row r="1295" spans="1:7">
      <c r="A1295" s="2"/>
      <c r="B1295" s="2"/>
      <c r="C1295" s="376" t="s">
        <v>364</v>
      </c>
      <c r="D1295" s="378" t="s">
        <v>192</v>
      </c>
      <c r="E1295" s="408">
        <v>1</v>
      </c>
      <c r="F1295" s="409">
        <v>0</v>
      </c>
      <c r="G1295" s="410">
        <v>0</v>
      </c>
    </row>
    <row r="1296" spans="1:7">
      <c r="A1296" s="2"/>
      <c r="B1296" s="2"/>
      <c r="C1296" s="376" t="s">
        <v>873</v>
      </c>
      <c r="D1296" s="378"/>
      <c r="E1296" s="408">
        <v>1</v>
      </c>
      <c r="F1296" s="409">
        <v>1</v>
      </c>
      <c r="G1296" s="410">
        <v>0</v>
      </c>
    </row>
    <row r="1297" spans="1:7">
      <c r="A1297" s="2"/>
      <c r="B1297" s="2"/>
      <c r="C1297" s="376" t="s">
        <v>874</v>
      </c>
      <c r="D1297" s="378"/>
      <c r="E1297" s="408">
        <v>1</v>
      </c>
      <c r="F1297" s="409">
        <v>1</v>
      </c>
      <c r="G1297" s="410">
        <v>0</v>
      </c>
    </row>
    <row r="1298" spans="1:7">
      <c r="A1298" s="2"/>
      <c r="B1298" s="2"/>
      <c r="C1298" s="376" t="s">
        <v>591</v>
      </c>
      <c r="D1298" s="378" t="s">
        <v>185</v>
      </c>
      <c r="E1298" s="408">
        <v>1</v>
      </c>
      <c r="F1298" s="409">
        <v>0</v>
      </c>
      <c r="G1298" s="410">
        <v>0</v>
      </c>
    </row>
    <row r="1299" spans="1:7">
      <c r="A1299" s="2"/>
      <c r="B1299" s="2"/>
      <c r="C1299" s="376" t="s">
        <v>481</v>
      </c>
      <c r="D1299" s="378" t="s">
        <v>444</v>
      </c>
      <c r="E1299" s="408">
        <v>1</v>
      </c>
      <c r="F1299" s="409">
        <v>2</v>
      </c>
      <c r="G1299" s="410">
        <v>0</v>
      </c>
    </row>
    <row r="1300" spans="1:7">
      <c r="A1300" s="2"/>
      <c r="B1300" s="2"/>
      <c r="C1300" s="376" t="s">
        <v>481</v>
      </c>
      <c r="D1300" s="378" t="s">
        <v>875</v>
      </c>
      <c r="E1300" s="408">
        <v>1</v>
      </c>
      <c r="F1300" s="409">
        <v>0</v>
      </c>
      <c r="G1300" s="410">
        <v>0</v>
      </c>
    </row>
    <row r="1301" spans="1:7">
      <c r="A1301" s="2"/>
      <c r="B1301" s="2"/>
      <c r="C1301" s="376" t="s">
        <v>481</v>
      </c>
      <c r="D1301" s="378" t="s">
        <v>876</v>
      </c>
      <c r="E1301" s="408">
        <v>1</v>
      </c>
      <c r="F1301" s="409">
        <v>4</v>
      </c>
      <c r="G1301" s="410">
        <v>0</v>
      </c>
    </row>
    <row r="1302" spans="1:7">
      <c r="A1302" s="2"/>
      <c r="B1302" s="2"/>
      <c r="C1302" s="376" t="s">
        <v>481</v>
      </c>
      <c r="D1302" s="378" t="s">
        <v>877</v>
      </c>
      <c r="E1302" s="408">
        <v>1</v>
      </c>
      <c r="F1302" s="409">
        <v>1</v>
      </c>
      <c r="G1302" s="410">
        <v>0</v>
      </c>
    </row>
    <row r="1303" spans="1:7">
      <c r="A1303" s="2"/>
      <c r="B1303" s="2"/>
      <c r="C1303" s="376" t="s">
        <v>358</v>
      </c>
      <c r="D1303" s="378" t="s">
        <v>878</v>
      </c>
      <c r="E1303" s="408">
        <v>1</v>
      </c>
      <c r="F1303" s="409">
        <v>1</v>
      </c>
      <c r="G1303" s="410">
        <v>0</v>
      </c>
    </row>
    <row r="1304" spans="1:7">
      <c r="A1304" s="2"/>
      <c r="B1304" s="2"/>
      <c r="C1304" s="376" t="s">
        <v>358</v>
      </c>
      <c r="D1304" s="378" t="s">
        <v>879</v>
      </c>
      <c r="E1304" s="408">
        <v>1</v>
      </c>
      <c r="F1304" s="409">
        <v>2</v>
      </c>
      <c r="G1304" s="410">
        <v>0</v>
      </c>
    </row>
    <row r="1305" spans="1:7">
      <c r="A1305" s="2"/>
      <c r="B1305" s="2"/>
      <c r="C1305" s="376" t="s">
        <v>358</v>
      </c>
      <c r="D1305" s="378" t="s">
        <v>880</v>
      </c>
      <c r="E1305" s="408">
        <v>1</v>
      </c>
      <c r="F1305" s="409">
        <v>1</v>
      </c>
      <c r="G1305" s="410">
        <v>0</v>
      </c>
    </row>
    <row r="1306" spans="1:7">
      <c r="A1306" s="2"/>
      <c r="B1306" s="2"/>
      <c r="C1306" s="376" t="s">
        <v>358</v>
      </c>
      <c r="D1306" s="378" t="s">
        <v>868</v>
      </c>
      <c r="E1306" s="408">
        <v>1</v>
      </c>
      <c r="F1306" s="409">
        <v>0</v>
      </c>
      <c r="G1306" s="410">
        <v>0</v>
      </c>
    </row>
    <row r="1307" spans="1:7">
      <c r="A1307" s="2"/>
      <c r="B1307" s="2"/>
      <c r="C1307" s="376" t="s">
        <v>358</v>
      </c>
      <c r="D1307" s="378" t="s">
        <v>341</v>
      </c>
      <c r="E1307" s="408">
        <v>1</v>
      </c>
      <c r="F1307" s="409">
        <v>1</v>
      </c>
      <c r="G1307" s="410">
        <v>0</v>
      </c>
    </row>
    <row r="1308" spans="1:7">
      <c r="A1308" s="2"/>
      <c r="B1308" s="2"/>
      <c r="C1308" s="376" t="s">
        <v>358</v>
      </c>
      <c r="D1308" s="378" t="s">
        <v>462</v>
      </c>
      <c r="E1308" s="408">
        <v>1</v>
      </c>
      <c r="F1308" s="409">
        <v>0</v>
      </c>
      <c r="G1308" s="410">
        <v>0</v>
      </c>
    </row>
    <row r="1309" spans="1:7">
      <c r="A1309" s="2"/>
      <c r="B1309" s="2"/>
      <c r="C1309" s="376" t="s">
        <v>358</v>
      </c>
      <c r="D1309" s="378" t="s">
        <v>587</v>
      </c>
      <c r="E1309" s="408">
        <v>1</v>
      </c>
      <c r="F1309" s="409">
        <v>1</v>
      </c>
      <c r="G1309" s="410">
        <v>0</v>
      </c>
    </row>
    <row r="1310" spans="1:7">
      <c r="A1310" s="2"/>
      <c r="B1310" s="2"/>
      <c r="C1310" s="376" t="s">
        <v>358</v>
      </c>
      <c r="D1310" s="378" t="s">
        <v>881</v>
      </c>
      <c r="E1310" s="408">
        <v>1</v>
      </c>
      <c r="F1310" s="409">
        <v>0</v>
      </c>
      <c r="G1310" s="410">
        <v>0</v>
      </c>
    </row>
    <row r="1311" spans="1:7">
      <c r="A1311" s="2"/>
      <c r="B1311" s="2"/>
      <c r="C1311" s="376" t="s">
        <v>358</v>
      </c>
      <c r="D1311" s="378" t="s">
        <v>624</v>
      </c>
      <c r="E1311" s="408">
        <v>1</v>
      </c>
      <c r="F1311" s="409">
        <v>0</v>
      </c>
      <c r="G1311" s="410">
        <v>0</v>
      </c>
    </row>
    <row r="1312" spans="1:7">
      <c r="A1312" s="2"/>
      <c r="B1312" s="2"/>
      <c r="C1312" s="376" t="s">
        <v>358</v>
      </c>
      <c r="D1312" s="378" t="s">
        <v>882</v>
      </c>
      <c r="E1312" s="408">
        <v>1</v>
      </c>
      <c r="F1312" s="409">
        <v>0</v>
      </c>
      <c r="G1312" s="410">
        <v>0</v>
      </c>
    </row>
    <row r="1313" spans="1:7">
      <c r="A1313" s="2"/>
      <c r="B1313" s="2"/>
      <c r="C1313" s="376" t="s">
        <v>450</v>
      </c>
      <c r="D1313" s="378" t="s">
        <v>384</v>
      </c>
      <c r="E1313" s="408">
        <v>1</v>
      </c>
      <c r="F1313" s="409">
        <v>2</v>
      </c>
      <c r="G1313" s="410">
        <v>0</v>
      </c>
    </row>
    <row r="1314" spans="1:7">
      <c r="A1314" s="2"/>
      <c r="B1314" s="2"/>
      <c r="C1314" s="376" t="s">
        <v>450</v>
      </c>
      <c r="D1314" s="378" t="s">
        <v>406</v>
      </c>
      <c r="E1314" s="408">
        <v>1</v>
      </c>
      <c r="F1314" s="409">
        <v>0</v>
      </c>
      <c r="G1314" s="410">
        <v>0</v>
      </c>
    </row>
    <row r="1315" spans="1:7">
      <c r="A1315" s="2"/>
      <c r="B1315" s="2"/>
      <c r="C1315" s="376" t="s">
        <v>450</v>
      </c>
      <c r="D1315" s="378" t="s">
        <v>399</v>
      </c>
      <c r="E1315" s="408">
        <v>1</v>
      </c>
      <c r="F1315" s="409">
        <v>1</v>
      </c>
      <c r="G1315" s="410">
        <v>0</v>
      </c>
    </row>
    <row r="1316" spans="1:7">
      <c r="A1316" s="2"/>
      <c r="B1316" s="2"/>
      <c r="C1316" s="376" t="s">
        <v>450</v>
      </c>
      <c r="D1316" s="378" t="s">
        <v>377</v>
      </c>
      <c r="E1316" s="408">
        <v>1</v>
      </c>
      <c r="F1316" s="409">
        <v>0</v>
      </c>
      <c r="G1316" s="410">
        <v>0</v>
      </c>
    </row>
    <row r="1317" spans="1:7">
      <c r="A1317" s="2"/>
      <c r="B1317" s="2"/>
      <c r="C1317" s="376" t="s">
        <v>450</v>
      </c>
      <c r="D1317" s="378" t="s">
        <v>423</v>
      </c>
      <c r="E1317" s="408">
        <v>1</v>
      </c>
      <c r="F1317" s="409">
        <v>0</v>
      </c>
      <c r="G1317" s="410">
        <v>0</v>
      </c>
    </row>
    <row r="1318" spans="1:7">
      <c r="A1318" s="2"/>
      <c r="B1318" s="2"/>
      <c r="C1318" s="376" t="s">
        <v>450</v>
      </c>
      <c r="D1318" s="378" t="s">
        <v>392</v>
      </c>
      <c r="E1318" s="408">
        <v>1</v>
      </c>
      <c r="F1318" s="409">
        <v>0</v>
      </c>
      <c r="G1318" s="410">
        <v>0</v>
      </c>
    </row>
    <row r="1319" spans="1:7">
      <c r="A1319" s="2"/>
      <c r="B1319" s="2"/>
      <c r="C1319" s="376" t="s">
        <v>594</v>
      </c>
      <c r="D1319" s="378" t="s">
        <v>377</v>
      </c>
      <c r="E1319" s="408">
        <v>1</v>
      </c>
      <c r="F1319" s="409">
        <v>0</v>
      </c>
      <c r="G1319" s="410">
        <v>0</v>
      </c>
    </row>
    <row r="1320" spans="1:7">
      <c r="A1320" s="2"/>
      <c r="B1320" s="2"/>
      <c r="C1320" s="376" t="s">
        <v>594</v>
      </c>
      <c r="D1320" s="378" t="s">
        <v>430</v>
      </c>
      <c r="E1320" s="408">
        <v>1</v>
      </c>
      <c r="F1320" s="409">
        <v>0</v>
      </c>
      <c r="G1320" s="410">
        <v>0</v>
      </c>
    </row>
    <row r="1321" spans="1:7">
      <c r="A1321" s="2"/>
      <c r="B1321" s="2"/>
      <c r="C1321" s="376" t="s">
        <v>594</v>
      </c>
      <c r="D1321" s="378" t="s">
        <v>428</v>
      </c>
      <c r="E1321" s="408">
        <v>1</v>
      </c>
      <c r="F1321" s="409">
        <v>3</v>
      </c>
      <c r="G1321" s="410">
        <v>0</v>
      </c>
    </row>
    <row r="1322" spans="1:7">
      <c r="A1322" s="2"/>
      <c r="B1322" s="2"/>
      <c r="C1322" s="376" t="s">
        <v>594</v>
      </c>
      <c r="D1322" s="378" t="s">
        <v>399</v>
      </c>
      <c r="E1322" s="408">
        <v>1</v>
      </c>
      <c r="F1322" s="409">
        <v>0</v>
      </c>
      <c r="G1322" s="410">
        <v>0</v>
      </c>
    </row>
    <row r="1323" spans="1:7">
      <c r="A1323" s="2"/>
      <c r="B1323" s="2"/>
      <c r="C1323" s="376" t="s">
        <v>884</v>
      </c>
      <c r="D1323" s="378"/>
      <c r="E1323" s="408">
        <v>1</v>
      </c>
      <c r="F1323" s="409">
        <v>0</v>
      </c>
      <c r="G1323" s="410">
        <v>0</v>
      </c>
    </row>
    <row r="1324" spans="1:7">
      <c r="A1324" s="2"/>
      <c r="B1324" s="2"/>
      <c r="C1324" s="376" t="s">
        <v>885</v>
      </c>
      <c r="D1324" s="378" t="s">
        <v>886</v>
      </c>
      <c r="E1324" s="408">
        <v>1</v>
      </c>
      <c r="F1324" s="409">
        <v>0</v>
      </c>
      <c r="G1324" s="410">
        <v>0</v>
      </c>
    </row>
    <row r="1325" spans="1:7">
      <c r="A1325" s="2"/>
      <c r="B1325" s="2"/>
      <c r="C1325" s="376" t="s">
        <v>887</v>
      </c>
      <c r="D1325" s="378"/>
      <c r="E1325" s="408">
        <v>1</v>
      </c>
      <c r="F1325" s="409">
        <v>0</v>
      </c>
      <c r="G1325" s="410">
        <v>0</v>
      </c>
    </row>
    <row r="1326" spans="1:7">
      <c r="A1326" s="2"/>
      <c r="B1326" s="2"/>
      <c r="C1326" s="376" t="s">
        <v>447</v>
      </c>
      <c r="D1326" s="378" t="s">
        <v>427</v>
      </c>
      <c r="E1326" s="408">
        <v>1</v>
      </c>
      <c r="F1326" s="409">
        <v>1</v>
      </c>
      <c r="G1326" s="410">
        <v>0</v>
      </c>
    </row>
    <row r="1327" spans="1:7">
      <c r="A1327" s="2"/>
      <c r="B1327" s="2"/>
      <c r="C1327" s="376" t="s">
        <v>447</v>
      </c>
      <c r="D1327" s="378" t="s">
        <v>293</v>
      </c>
      <c r="E1327" s="408">
        <v>1</v>
      </c>
      <c r="F1327" s="409">
        <v>0</v>
      </c>
      <c r="G1327" s="410">
        <v>0</v>
      </c>
    </row>
    <row r="1328" spans="1:7">
      <c r="A1328" s="2"/>
      <c r="B1328" s="2"/>
      <c r="C1328" s="376" t="s">
        <v>888</v>
      </c>
      <c r="D1328" s="378"/>
      <c r="E1328" s="408">
        <v>1</v>
      </c>
      <c r="F1328" s="409">
        <v>1</v>
      </c>
      <c r="G1328" s="410">
        <v>0</v>
      </c>
    </row>
    <row r="1329" spans="1:7">
      <c r="A1329" s="2"/>
      <c r="B1329" s="2"/>
      <c r="C1329" s="376" t="s">
        <v>889</v>
      </c>
      <c r="D1329" s="378"/>
      <c r="E1329" s="408">
        <v>1</v>
      </c>
      <c r="F1329" s="409">
        <v>0</v>
      </c>
      <c r="G1329" s="410">
        <v>0</v>
      </c>
    </row>
    <row r="1330" spans="1:7">
      <c r="A1330" s="2"/>
      <c r="B1330" s="2"/>
      <c r="C1330" s="376" t="s">
        <v>483</v>
      </c>
      <c r="D1330" s="378" t="s">
        <v>399</v>
      </c>
      <c r="E1330" s="412">
        <v>1</v>
      </c>
      <c r="F1330" s="414">
        <v>0</v>
      </c>
      <c r="G1330" s="415">
        <v>0</v>
      </c>
    </row>
    <row r="1331" spans="1:7">
      <c r="A1331" s="2"/>
      <c r="B1331" s="2"/>
      <c r="C1331" s="376" t="s">
        <v>483</v>
      </c>
      <c r="D1331" s="378" t="s">
        <v>376</v>
      </c>
      <c r="E1331" s="412">
        <v>1</v>
      </c>
      <c r="F1331" s="414">
        <v>0</v>
      </c>
      <c r="G1331" s="415">
        <v>0</v>
      </c>
    </row>
    <row r="1332" spans="1:7">
      <c r="A1332" s="2"/>
      <c r="B1332" s="2"/>
      <c r="C1332" s="376" t="s">
        <v>659</v>
      </c>
      <c r="D1332" s="378" t="s">
        <v>353</v>
      </c>
      <c r="E1332" s="412">
        <v>1</v>
      </c>
      <c r="F1332" s="414">
        <v>0</v>
      </c>
      <c r="G1332" s="415">
        <v>0</v>
      </c>
    </row>
    <row r="1333" spans="1:7">
      <c r="A1333" s="2"/>
      <c r="B1333" s="2"/>
      <c r="C1333" s="376" t="s">
        <v>558</v>
      </c>
      <c r="D1333" s="378" t="s">
        <v>890</v>
      </c>
      <c r="E1333" s="412">
        <v>1</v>
      </c>
      <c r="F1333" s="414">
        <v>0</v>
      </c>
      <c r="G1333" s="415">
        <v>0</v>
      </c>
    </row>
    <row r="1334" spans="1:7">
      <c r="A1334" s="2"/>
      <c r="B1334" s="2"/>
      <c r="C1334" s="376" t="s">
        <v>558</v>
      </c>
      <c r="D1334" s="378" t="s">
        <v>359</v>
      </c>
      <c r="E1334" s="412">
        <v>1</v>
      </c>
      <c r="F1334" s="414">
        <v>0</v>
      </c>
      <c r="G1334" s="415">
        <v>0</v>
      </c>
    </row>
    <row r="1335" spans="1:7">
      <c r="A1335" s="2"/>
      <c r="B1335" s="2"/>
      <c r="C1335" s="376" t="s">
        <v>379</v>
      </c>
      <c r="D1335" s="378" t="s">
        <v>185</v>
      </c>
      <c r="E1335" s="412">
        <v>1</v>
      </c>
      <c r="F1335" s="414">
        <v>1</v>
      </c>
      <c r="G1335" s="415">
        <v>0</v>
      </c>
    </row>
    <row r="1336" spans="1:7">
      <c r="A1336" s="2"/>
      <c r="B1336" s="2"/>
      <c r="C1336" s="376" t="s">
        <v>379</v>
      </c>
      <c r="D1336" s="378" t="s">
        <v>350</v>
      </c>
      <c r="E1336" s="412">
        <v>1</v>
      </c>
      <c r="F1336" s="414">
        <v>0</v>
      </c>
      <c r="G1336" s="415">
        <v>0</v>
      </c>
    </row>
    <row r="1337" spans="1:7">
      <c r="A1337" s="2"/>
      <c r="B1337" s="2"/>
      <c r="C1337" s="376" t="s">
        <v>379</v>
      </c>
      <c r="D1337" s="378" t="s">
        <v>372</v>
      </c>
      <c r="E1337" s="412">
        <v>1</v>
      </c>
      <c r="F1337" s="414">
        <v>1</v>
      </c>
      <c r="G1337" s="415">
        <v>0</v>
      </c>
    </row>
    <row r="1338" spans="1:7">
      <c r="A1338" s="2"/>
      <c r="B1338" s="2"/>
      <c r="C1338" s="376" t="s">
        <v>379</v>
      </c>
      <c r="D1338" s="378" t="s">
        <v>339</v>
      </c>
      <c r="E1338" s="412">
        <v>1</v>
      </c>
      <c r="F1338" s="414">
        <v>0</v>
      </c>
      <c r="G1338" s="415">
        <v>0</v>
      </c>
    </row>
    <row r="1339" spans="1:7">
      <c r="A1339" s="2"/>
      <c r="B1339" s="2"/>
      <c r="C1339" s="376" t="s">
        <v>379</v>
      </c>
      <c r="D1339" s="378" t="s">
        <v>345</v>
      </c>
      <c r="E1339" s="412">
        <v>1</v>
      </c>
      <c r="F1339" s="414">
        <v>0</v>
      </c>
      <c r="G1339" s="415">
        <v>0</v>
      </c>
    </row>
    <row r="1340" spans="1:7">
      <c r="A1340" s="2"/>
      <c r="B1340" s="18"/>
      <c r="C1340" s="376" t="s">
        <v>379</v>
      </c>
      <c r="D1340" s="378" t="s">
        <v>338</v>
      </c>
      <c r="E1340" s="412">
        <v>1</v>
      </c>
      <c r="F1340" s="414">
        <v>0</v>
      </c>
      <c r="G1340" s="415">
        <v>0</v>
      </c>
    </row>
    <row r="1341" spans="1:7">
      <c r="A1341" s="2"/>
      <c r="B1341" s="34"/>
      <c r="C1341" s="376" t="s">
        <v>379</v>
      </c>
      <c r="D1341" s="378" t="s">
        <v>346</v>
      </c>
      <c r="E1341" s="412">
        <v>1</v>
      </c>
      <c r="F1341" s="414">
        <v>0</v>
      </c>
      <c r="G1341" s="415">
        <v>0</v>
      </c>
    </row>
    <row r="1342" spans="1:7">
      <c r="A1342" s="2"/>
      <c r="B1342" s="18"/>
      <c r="C1342" s="376" t="s">
        <v>379</v>
      </c>
      <c r="D1342" s="378" t="s">
        <v>634</v>
      </c>
      <c r="E1342" s="412">
        <v>1</v>
      </c>
      <c r="F1342" s="414">
        <v>0</v>
      </c>
      <c r="G1342" s="415">
        <v>0</v>
      </c>
    </row>
    <row r="1343" spans="1:7">
      <c r="A1343" s="2"/>
      <c r="B1343" s="2"/>
      <c r="C1343" s="376" t="s">
        <v>355</v>
      </c>
      <c r="D1343" s="378" t="s">
        <v>602</v>
      </c>
      <c r="E1343" s="412">
        <v>1</v>
      </c>
      <c r="F1343" s="414">
        <v>1</v>
      </c>
      <c r="G1343" s="415">
        <v>0</v>
      </c>
    </row>
    <row r="1344" spans="1:7">
      <c r="A1344" s="2"/>
      <c r="B1344" s="2"/>
      <c r="C1344" s="376" t="s">
        <v>355</v>
      </c>
      <c r="D1344" s="378" t="s">
        <v>341</v>
      </c>
      <c r="E1344" s="412">
        <v>1</v>
      </c>
      <c r="F1344" s="414">
        <v>0</v>
      </c>
      <c r="G1344" s="415">
        <v>0</v>
      </c>
    </row>
    <row r="1345" spans="1:7">
      <c r="A1345" s="2"/>
      <c r="B1345" s="2"/>
      <c r="C1345" s="376" t="s">
        <v>355</v>
      </c>
      <c r="D1345" s="378" t="s">
        <v>381</v>
      </c>
      <c r="E1345" s="412">
        <v>1</v>
      </c>
      <c r="F1345" s="414">
        <v>0</v>
      </c>
      <c r="G1345" s="415">
        <v>0</v>
      </c>
    </row>
    <row r="1346" spans="1:7">
      <c r="A1346" s="2"/>
      <c r="B1346" s="2"/>
      <c r="C1346" s="376" t="s">
        <v>355</v>
      </c>
      <c r="D1346" s="378" t="s">
        <v>379</v>
      </c>
      <c r="E1346" s="412">
        <v>1</v>
      </c>
      <c r="F1346" s="414">
        <v>0</v>
      </c>
      <c r="G1346" s="415">
        <v>0</v>
      </c>
    </row>
    <row r="1347" spans="1:7">
      <c r="A1347" s="2"/>
      <c r="B1347" s="2"/>
      <c r="C1347" s="376" t="s">
        <v>355</v>
      </c>
      <c r="D1347" s="378" t="s">
        <v>359</v>
      </c>
      <c r="E1347" s="412">
        <v>1</v>
      </c>
      <c r="F1347" s="414">
        <v>0</v>
      </c>
      <c r="G1347" s="415">
        <v>0</v>
      </c>
    </row>
    <row r="1348" spans="1:7">
      <c r="A1348" s="2"/>
      <c r="B1348" s="18" t="s">
        <v>0</v>
      </c>
      <c r="C1348" s="376" t="s">
        <v>355</v>
      </c>
      <c r="D1348" s="378" t="s">
        <v>543</v>
      </c>
      <c r="E1348" s="412">
        <v>1</v>
      </c>
      <c r="F1348" s="414">
        <v>0</v>
      </c>
      <c r="G1348" s="415">
        <v>0</v>
      </c>
    </row>
    <row r="1349" spans="1:7">
      <c r="A1349" s="2"/>
      <c r="B1349" s="34" t="s">
        <v>7</v>
      </c>
      <c r="C1349" s="376" t="s">
        <v>891</v>
      </c>
      <c r="D1349" s="378"/>
      <c r="E1349" s="412">
        <v>1</v>
      </c>
      <c r="F1349" s="414">
        <v>1</v>
      </c>
      <c r="G1349" s="415">
        <v>0</v>
      </c>
    </row>
    <row r="1350" spans="1:7">
      <c r="A1350" s="2"/>
      <c r="B1350" s="34" t="s">
        <v>8</v>
      </c>
      <c r="C1350" s="376" t="s">
        <v>524</v>
      </c>
      <c r="D1350" s="378" t="s">
        <v>773</v>
      </c>
      <c r="E1350" s="412">
        <v>1</v>
      </c>
      <c r="F1350" s="414">
        <v>1</v>
      </c>
      <c r="G1350" s="415">
        <v>0</v>
      </c>
    </row>
    <row r="1351" spans="1:7">
      <c r="A1351" s="2"/>
      <c r="B1351" s="2"/>
      <c r="C1351" s="376" t="s">
        <v>376</v>
      </c>
      <c r="D1351" s="378" t="s">
        <v>577</v>
      </c>
      <c r="E1351" s="412">
        <v>1</v>
      </c>
      <c r="F1351" s="414">
        <v>0</v>
      </c>
      <c r="G1351" s="415">
        <v>0</v>
      </c>
    </row>
    <row r="1352" spans="1:7">
      <c r="A1352" s="2"/>
      <c r="B1352" s="2"/>
      <c r="C1352" s="376" t="s">
        <v>376</v>
      </c>
      <c r="D1352" s="378" t="s">
        <v>625</v>
      </c>
      <c r="E1352" s="412">
        <v>1</v>
      </c>
      <c r="F1352" s="414">
        <v>1</v>
      </c>
      <c r="G1352" s="415">
        <v>0</v>
      </c>
    </row>
    <row r="1353" spans="1:7">
      <c r="A1353" s="2"/>
      <c r="B1353" s="2"/>
      <c r="C1353" s="376" t="s">
        <v>376</v>
      </c>
      <c r="D1353" s="378" t="s">
        <v>372</v>
      </c>
      <c r="E1353" s="412">
        <v>1</v>
      </c>
      <c r="F1353" s="414">
        <v>1</v>
      </c>
      <c r="G1353" s="415">
        <v>0</v>
      </c>
    </row>
    <row r="1354" spans="1:7">
      <c r="A1354" s="2"/>
      <c r="B1354" s="2"/>
      <c r="C1354" s="376" t="s">
        <v>376</v>
      </c>
      <c r="D1354" s="378" t="s">
        <v>348</v>
      </c>
      <c r="E1354" s="412">
        <v>1</v>
      </c>
      <c r="F1354" s="414">
        <v>0</v>
      </c>
      <c r="G1354" s="415">
        <v>0</v>
      </c>
    </row>
    <row r="1355" spans="1:7">
      <c r="A1355" s="2"/>
      <c r="B1355" s="2"/>
      <c r="C1355" s="376" t="s">
        <v>376</v>
      </c>
      <c r="D1355" s="378" t="s">
        <v>617</v>
      </c>
      <c r="E1355" s="412">
        <v>1</v>
      </c>
      <c r="F1355" s="414">
        <v>1</v>
      </c>
      <c r="G1355" s="415">
        <v>0</v>
      </c>
    </row>
    <row r="1356" spans="1:7">
      <c r="A1356" s="2"/>
      <c r="B1356" s="2"/>
      <c r="C1356" s="376" t="s">
        <v>376</v>
      </c>
      <c r="D1356" s="378" t="s">
        <v>352</v>
      </c>
      <c r="E1356" s="412">
        <v>1</v>
      </c>
      <c r="F1356" s="414">
        <v>1</v>
      </c>
      <c r="G1356" s="415">
        <v>0</v>
      </c>
    </row>
    <row r="1357" spans="1:7">
      <c r="A1357" s="2"/>
      <c r="B1357" s="2"/>
      <c r="C1357" s="376" t="s">
        <v>376</v>
      </c>
      <c r="D1357" s="378" t="s">
        <v>451</v>
      </c>
      <c r="E1357" s="412">
        <v>1</v>
      </c>
      <c r="F1357" s="414">
        <v>1</v>
      </c>
      <c r="G1357" s="415">
        <v>0</v>
      </c>
    </row>
    <row r="1358" spans="1:7">
      <c r="A1358" s="2"/>
      <c r="B1358" s="2"/>
      <c r="C1358" s="376" t="s">
        <v>376</v>
      </c>
      <c r="D1358" s="378" t="s">
        <v>501</v>
      </c>
      <c r="E1358" s="412">
        <v>1</v>
      </c>
      <c r="F1358" s="414">
        <v>0</v>
      </c>
      <c r="G1358" s="415">
        <v>0</v>
      </c>
    </row>
    <row r="1359" spans="1:7">
      <c r="A1359" s="2"/>
      <c r="B1359" s="2"/>
      <c r="C1359" s="376" t="s">
        <v>376</v>
      </c>
      <c r="D1359" s="378" t="s">
        <v>892</v>
      </c>
      <c r="E1359" s="412">
        <v>1</v>
      </c>
      <c r="F1359" s="414">
        <v>1</v>
      </c>
      <c r="G1359" s="415">
        <v>0</v>
      </c>
    </row>
    <row r="1360" spans="1:7">
      <c r="A1360" s="2"/>
      <c r="B1360" s="2"/>
      <c r="C1360" s="376" t="s">
        <v>376</v>
      </c>
      <c r="D1360" s="378" t="s">
        <v>415</v>
      </c>
      <c r="E1360" s="412">
        <v>1</v>
      </c>
      <c r="F1360" s="414">
        <v>0</v>
      </c>
      <c r="G1360" s="415">
        <v>0</v>
      </c>
    </row>
    <row r="1361" spans="1:7">
      <c r="A1361" s="2"/>
      <c r="B1361" s="2"/>
      <c r="C1361" s="376" t="s">
        <v>376</v>
      </c>
      <c r="D1361" s="378" t="s">
        <v>893</v>
      </c>
      <c r="E1361" s="412">
        <v>1</v>
      </c>
      <c r="F1361" s="414">
        <v>0</v>
      </c>
      <c r="G1361" s="415">
        <v>0</v>
      </c>
    </row>
    <row r="1362" spans="1:7">
      <c r="A1362" s="2"/>
      <c r="B1362" s="2"/>
      <c r="C1362" s="376" t="s">
        <v>386</v>
      </c>
      <c r="D1362" s="378" t="s">
        <v>424</v>
      </c>
      <c r="E1362" s="412">
        <v>1</v>
      </c>
      <c r="F1362" s="414">
        <v>0</v>
      </c>
      <c r="G1362" s="415">
        <v>0</v>
      </c>
    </row>
    <row r="1363" spans="1:7">
      <c r="A1363" s="2"/>
      <c r="B1363" s="2"/>
      <c r="C1363" s="376" t="s">
        <v>386</v>
      </c>
      <c r="D1363" s="378" t="s">
        <v>473</v>
      </c>
      <c r="E1363" s="412">
        <v>1</v>
      </c>
      <c r="F1363" s="414">
        <v>1</v>
      </c>
      <c r="G1363" s="415">
        <v>0</v>
      </c>
    </row>
    <row r="1364" spans="1:7">
      <c r="A1364" s="2"/>
      <c r="B1364" s="2"/>
      <c r="C1364" s="376" t="s">
        <v>386</v>
      </c>
      <c r="D1364" s="378" t="s">
        <v>345</v>
      </c>
      <c r="E1364" s="412">
        <v>1</v>
      </c>
      <c r="F1364" s="414">
        <v>0</v>
      </c>
      <c r="G1364" s="415">
        <v>0</v>
      </c>
    </row>
    <row r="1365" spans="1:7">
      <c r="A1365" s="2"/>
      <c r="B1365" s="2"/>
      <c r="C1365" s="376" t="s">
        <v>386</v>
      </c>
      <c r="D1365" s="378" t="s">
        <v>432</v>
      </c>
      <c r="E1365" s="412">
        <v>1</v>
      </c>
      <c r="F1365" s="414">
        <v>1</v>
      </c>
      <c r="G1365" s="415">
        <v>0</v>
      </c>
    </row>
    <row r="1366" spans="1:7">
      <c r="A1366" s="2"/>
      <c r="B1366" s="2"/>
      <c r="C1366" s="376" t="s">
        <v>386</v>
      </c>
      <c r="D1366" s="378" t="s">
        <v>488</v>
      </c>
      <c r="E1366" s="412">
        <v>1</v>
      </c>
      <c r="F1366" s="414">
        <v>1</v>
      </c>
      <c r="G1366" s="415">
        <v>0</v>
      </c>
    </row>
    <row r="1367" spans="1:7">
      <c r="A1367" s="2"/>
      <c r="B1367" s="2"/>
      <c r="C1367" s="376" t="s">
        <v>386</v>
      </c>
      <c r="D1367" s="378" t="s">
        <v>594</v>
      </c>
      <c r="E1367" s="412">
        <v>1</v>
      </c>
      <c r="F1367" s="414">
        <v>1</v>
      </c>
      <c r="G1367" s="415">
        <v>0</v>
      </c>
    </row>
    <row r="1368" spans="1:7">
      <c r="A1368" s="2"/>
      <c r="B1368" s="2"/>
      <c r="C1368" s="376" t="s">
        <v>386</v>
      </c>
      <c r="D1368" s="378" t="s">
        <v>346</v>
      </c>
      <c r="E1368" s="412">
        <v>1</v>
      </c>
      <c r="F1368" s="414">
        <v>0</v>
      </c>
      <c r="G1368" s="415">
        <v>0</v>
      </c>
    </row>
    <row r="1369" spans="1:7">
      <c r="A1369" s="2"/>
      <c r="B1369" s="2"/>
      <c r="C1369" s="376" t="s">
        <v>386</v>
      </c>
      <c r="D1369" s="378" t="s">
        <v>342</v>
      </c>
      <c r="E1369" s="412">
        <v>1</v>
      </c>
      <c r="F1369" s="414">
        <v>1</v>
      </c>
      <c r="G1369" s="415">
        <v>0</v>
      </c>
    </row>
    <row r="1370" spans="1:7">
      <c r="A1370" s="2"/>
      <c r="B1370" s="2"/>
      <c r="C1370" s="376" t="s">
        <v>386</v>
      </c>
      <c r="D1370" s="378" t="s">
        <v>338</v>
      </c>
      <c r="E1370" s="412">
        <v>1</v>
      </c>
      <c r="F1370" s="414">
        <v>0</v>
      </c>
      <c r="G1370" s="415">
        <v>0</v>
      </c>
    </row>
    <row r="1371" spans="1:7">
      <c r="A1371" s="2"/>
      <c r="B1371" s="2"/>
      <c r="C1371" s="376" t="s">
        <v>895</v>
      </c>
      <c r="D1371" s="378" t="s">
        <v>434</v>
      </c>
      <c r="E1371" s="412">
        <v>1</v>
      </c>
      <c r="F1371" s="414">
        <v>0</v>
      </c>
      <c r="G1371" s="415">
        <v>0</v>
      </c>
    </row>
    <row r="1372" spans="1:7">
      <c r="A1372" s="2"/>
      <c r="B1372" s="2"/>
      <c r="C1372" s="376" t="s">
        <v>896</v>
      </c>
      <c r="D1372" s="378"/>
      <c r="E1372" s="412">
        <v>1</v>
      </c>
      <c r="F1372" s="414">
        <v>0</v>
      </c>
      <c r="G1372" s="415">
        <v>0</v>
      </c>
    </row>
    <row r="1373" spans="1:7">
      <c r="A1373" s="2"/>
      <c r="B1373" s="2"/>
      <c r="C1373" s="376" t="s">
        <v>742</v>
      </c>
      <c r="D1373" s="378" t="s">
        <v>897</v>
      </c>
      <c r="E1373" s="412">
        <v>1</v>
      </c>
      <c r="F1373" s="414">
        <v>1</v>
      </c>
      <c r="G1373" s="415">
        <v>0</v>
      </c>
    </row>
    <row r="1374" spans="1:7">
      <c r="A1374" s="2"/>
      <c r="B1374" s="2"/>
      <c r="C1374" s="376" t="s">
        <v>742</v>
      </c>
      <c r="D1374" s="378" t="s">
        <v>898</v>
      </c>
      <c r="E1374" s="412">
        <v>1</v>
      </c>
      <c r="F1374" s="414">
        <v>1</v>
      </c>
      <c r="G1374" s="415">
        <v>0</v>
      </c>
    </row>
    <row r="1375" spans="1:7">
      <c r="A1375" s="2"/>
      <c r="B1375" s="2"/>
      <c r="C1375" s="376" t="s">
        <v>589</v>
      </c>
      <c r="D1375" s="378" t="s">
        <v>458</v>
      </c>
      <c r="E1375" s="412">
        <v>1</v>
      </c>
      <c r="F1375" s="414">
        <v>0</v>
      </c>
      <c r="G1375" s="415">
        <v>0</v>
      </c>
    </row>
    <row r="1376" spans="1:7">
      <c r="A1376" s="2"/>
      <c r="B1376" s="2"/>
      <c r="C1376" s="376" t="s">
        <v>589</v>
      </c>
      <c r="D1376" s="378" t="s">
        <v>370</v>
      </c>
      <c r="E1376" s="412">
        <v>1</v>
      </c>
      <c r="F1376" s="414">
        <v>2</v>
      </c>
      <c r="G1376" s="415">
        <v>0</v>
      </c>
    </row>
    <row r="1377" spans="1:7">
      <c r="A1377" s="2"/>
      <c r="B1377" s="2"/>
      <c r="C1377" s="376" t="s">
        <v>899</v>
      </c>
      <c r="D1377" s="378"/>
      <c r="E1377" s="412">
        <v>1</v>
      </c>
      <c r="F1377" s="414">
        <v>1</v>
      </c>
      <c r="G1377" s="415">
        <v>0</v>
      </c>
    </row>
    <row r="1378" spans="1:7">
      <c r="A1378" s="2"/>
      <c r="B1378" s="2"/>
      <c r="C1378" s="376" t="s">
        <v>900</v>
      </c>
      <c r="D1378" s="378"/>
      <c r="E1378" s="412">
        <v>1</v>
      </c>
      <c r="F1378" s="414">
        <v>0</v>
      </c>
      <c r="G1378" s="415">
        <v>0</v>
      </c>
    </row>
    <row r="1379" spans="1:7">
      <c r="A1379" s="2"/>
      <c r="B1379" s="2"/>
      <c r="C1379" s="376" t="s">
        <v>338</v>
      </c>
      <c r="D1379" s="378" t="s">
        <v>381</v>
      </c>
      <c r="E1379" s="412">
        <v>1</v>
      </c>
      <c r="F1379" s="414">
        <v>0</v>
      </c>
      <c r="G1379" s="415">
        <v>0</v>
      </c>
    </row>
    <row r="1380" spans="1:7">
      <c r="A1380" s="2"/>
      <c r="B1380" s="2"/>
      <c r="C1380" s="376" t="s">
        <v>338</v>
      </c>
      <c r="D1380" s="378" t="s">
        <v>901</v>
      </c>
      <c r="E1380" s="412">
        <v>1</v>
      </c>
      <c r="F1380" s="414">
        <v>1</v>
      </c>
      <c r="G1380" s="415">
        <v>0</v>
      </c>
    </row>
    <row r="1381" spans="1:7">
      <c r="A1381" s="2"/>
      <c r="B1381" s="2"/>
      <c r="C1381" s="376" t="s">
        <v>338</v>
      </c>
      <c r="D1381" s="378" t="s">
        <v>478</v>
      </c>
      <c r="E1381" s="412">
        <v>1</v>
      </c>
      <c r="F1381" s="414">
        <v>0</v>
      </c>
      <c r="G1381" s="415">
        <v>0</v>
      </c>
    </row>
    <row r="1382" spans="1:7">
      <c r="A1382" s="2"/>
      <c r="B1382" s="2"/>
      <c r="C1382" s="376" t="s">
        <v>338</v>
      </c>
      <c r="D1382" s="378" t="s">
        <v>430</v>
      </c>
      <c r="E1382" s="412">
        <v>1</v>
      </c>
      <c r="F1382" s="414">
        <v>0</v>
      </c>
      <c r="G1382" s="415">
        <v>0</v>
      </c>
    </row>
    <row r="1383" spans="1:7">
      <c r="A1383" s="2"/>
      <c r="B1383" s="2"/>
      <c r="C1383" s="376" t="s">
        <v>338</v>
      </c>
      <c r="D1383" s="378" t="s">
        <v>902</v>
      </c>
      <c r="E1383" s="412">
        <v>1</v>
      </c>
      <c r="F1383" s="414">
        <v>1</v>
      </c>
      <c r="G1383" s="415">
        <v>0</v>
      </c>
    </row>
    <row r="1384" spans="1:7">
      <c r="A1384" s="2"/>
      <c r="B1384" s="2"/>
      <c r="C1384" s="376" t="s">
        <v>338</v>
      </c>
      <c r="D1384" s="378" t="s">
        <v>903</v>
      </c>
      <c r="E1384" s="412">
        <v>1</v>
      </c>
      <c r="F1384" s="414">
        <v>2</v>
      </c>
      <c r="G1384" s="415">
        <v>0</v>
      </c>
    </row>
    <row r="1385" spans="1:7">
      <c r="A1385" s="2"/>
      <c r="B1385" s="2"/>
      <c r="C1385" s="376" t="s">
        <v>338</v>
      </c>
      <c r="D1385" s="378" t="s">
        <v>659</v>
      </c>
      <c r="E1385" s="412">
        <v>1</v>
      </c>
      <c r="F1385" s="414">
        <v>1</v>
      </c>
      <c r="G1385" s="415">
        <v>0</v>
      </c>
    </row>
    <row r="1386" spans="1:7">
      <c r="A1386" s="2"/>
      <c r="B1386" s="2"/>
      <c r="C1386" s="376" t="s">
        <v>338</v>
      </c>
      <c r="D1386" s="378" t="s">
        <v>904</v>
      </c>
      <c r="E1386" s="412">
        <v>1</v>
      </c>
      <c r="F1386" s="414">
        <v>1</v>
      </c>
      <c r="G1386" s="415">
        <v>0</v>
      </c>
    </row>
    <row r="1387" spans="1:7">
      <c r="A1387" s="2"/>
      <c r="B1387" s="2"/>
      <c r="C1387" s="376" t="s">
        <v>338</v>
      </c>
      <c r="D1387" s="378" t="s">
        <v>905</v>
      </c>
      <c r="E1387" s="412">
        <v>1</v>
      </c>
      <c r="F1387" s="414">
        <v>0</v>
      </c>
      <c r="G1387" s="415">
        <v>0</v>
      </c>
    </row>
    <row r="1388" spans="1:7">
      <c r="A1388" s="2"/>
      <c r="B1388" s="2"/>
      <c r="C1388" s="376" t="s">
        <v>338</v>
      </c>
      <c r="D1388" s="378" t="s">
        <v>906</v>
      </c>
      <c r="E1388" s="412">
        <v>1</v>
      </c>
      <c r="F1388" s="414">
        <v>2</v>
      </c>
      <c r="G1388" s="415">
        <v>0</v>
      </c>
    </row>
    <row r="1389" spans="1:7">
      <c r="A1389" s="2"/>
      <c r="B1389" s="2"/>
      <c r="C1389" s="376" t="s">
        <v>338</v>
      </c>
      <c r="D1389" s="378" t="s">
        <v>909</v>
      </c>
      <c r="E1389" s="412">
        <v>1</v>
      </c>
      <c r="F1389" s="414">
        <v>1</v>
      </c>
      <c r="G1389" s="415">
        <v>0</v>
      </c>
    </row>
    <row r="1390" spans="1:7">
      <c r="A1390" s="2"/>
      <c r="B1390" s="2"/>
      <c r="C1390" s="376" t="s">
        <v>338</v>
      </c>
      <c r="D1390" s="378" t="s">
        <v>910</v>
      </c>
      <c r="E1390" s="412">
        <v>1</v>
      </c>
      <c r="F1390" s="414">
        <v>2</v>
      </c>
      <c r="G1390" s="415">
        <v>0</v>
      </c>
    </row>
    <row r="1391" spans="1:7">
      <c r="A1391" s="2"/>
      <c r="B1391" s="2"/>
      <c r="C1391" s="376" t="s">
        <v>338</v>
      </c>
      <c r="D1391" s="378" t="s">
        <v>515</v>
      </c>
      <c r="E1391" s="412">
        <v>1</v>
      </c>
      <c r="F1391" s="414">
        <v>0</v>
      </c>
      <c r="G1391" s="415">
        <v>0</v>
      </c>
    </row>
    <row r="1392" spans="1:7">
      <c r="A1392" s="2"/>
      <c r="B1392" s="2"/>
      <c r="C1392" s="376" t="s">
        <v>713</v>
      </c>
      <c r="D1392" s="378"/>
      <c r="E1392" s="412">
        <v>1</v>
      </c>
      <c r="F1392" s="414">
        <v>0</v>
      </c>
      <c r="G1392" s="415">
        <v>0</v>
      </c>
    </row>
    <row r="1393" spans="1:7">
      <c r="A1393" s="2"/>
      <c r="B1393" s="2"/>
      <c r="C1393" s="376" t="s">
        <v>713</v>
      </c>
      <c r="D1393" s="378" t="s">
        <v>359</v>
      </c>
      <c r="E1393" s="412">
        <v>1</v>
      </c>
      <c r="F1393" s="414">
        <v>1</v>
      </c>
      <c r="G1393" s="415">
        <v>0</v>
      </c>
    </row>
    <row r="1394" spans="1:7">
      <c r="A1394" s="2"/>
      <c r="B1394" s="2"/>
      <c r="C1394" s="376" t="s">
        <v>912</v>
      </c>
      <c r="D1394" s="378"/>
      <c r="E1394" s="412">
        <v>1</v>
      </c>
      <c r="F1394" s="414">
        <v>0</v>
      </c>
      <c r="G1394" s="415">
        <v>0</v>
      </c>
    </row>
    <row r="1395" spans="1:7">
      <c r="A1395" s="2"/>
      <c r="B1395" s="2"/>
      <c r="C1395" s="376" t="s">
        <v>317</v>
      </c>
      <c r="D1395" s="378" t="s">
        <v>470</v>
      </c>
      <c r="E1395" s="412">
        <v>1</v>
      </c>
      <c r="F1395" s="414">
        <v>2</v>
      </c>
      <c r="G1395" s="415">
        <v>0</v>
      </c>
    </row>
    <row r="1396" spans="1:7">
      <c r="A1396" s="2"/>
      <c r="B1396" s="2"/>
      <c r="C1396" s="376" t="s">
        <v>317</v>
      </c>
      <c r="D1396" s="378" t="s">
        <v>577</v>
      </c>
      <c r="E1396" s="412">
        <v>1</v>
      </c>
      <c r="F1396" s="414">
        <v>2</v>
      </c>
      <c r="G1396" s="415">
        <v>0</v>
      </c>
    </row>
    <row r="1397" spans="1:7">
      <c r="A1397" s="2"/>
      <c r="B1397" s="2"/>
      <c r="C1397" s="376" t="s">
        <v>317</v>
      </c>
      <c r="D1397" s="378" t="s">
        <v>790</v>
      </c>
      <c r="E1397" s="412">
        <v>1</v>
      </c>
      <c r="F1397" s="414">
        <v>1</v>
      </c>
      <c r="G1397" s="415">
        <v>0</v>
      </c>
    </row>
    <row r="1398" spans="1:7">
      <c r="A1398" s="2"/>
      <c r="B1398" s="2"/>
      <c r="C1398" s="376" t="s">
        <v>317</v>
      </c>
      <c r="D1398" s="378" t="s">
        <v>338</v>
      </c>
      <c r="E1398" s="412">
        <v>1</v>
      </c>
      <c r="F1398" s="414">
        <v>0</v>
      </c>
      <c r="G1398" s="415">
        <v>0</v>
      </c>
    </row>
    <row r="1399" spans="1:7">
      <c r="A1399" s="2"/>
      <c r="B1399" s="2"/>
      <c r="C1399" s="376" t="s">
        <v>317</v>
      </c>
      <c r="D1399" s="378" t="s">
        <v>914</v>
      </c>
      <c r="E1399" s="412">
        <v>1</v>
      </c>
      <c r="F1399" s="414">
        <v>1</v>
      </c>
      <c r="G1399" s="415">
        <v>0</v>
      </c>
    </row>
    <row r="1400" spans="1:7">
      <c r="A1400" s="2"/>
      <c r="B1400" s="2"/>
      <c r="C1400" s="376" t="s">
        <v>317</v>
      </c>
      <c r="D1400" s="378" t="s">
        <v>893</v>
      </c>
      <c r="E1400" s="412">
        <v>1</v>
      </c>
      <c r="F1400" s="414">
        <v>1</v>
      </c>
      <c r="G1400" s="415">
        <v>0</v>
      </c>
    </row>
    <row r="1401" spans="1:7">
      <c r="A1401" s="2"/>
      <c r="B1401" s="2"/>
      <c r="C1401" s="376" t="s">
        <v>317</v>
      </c>
      <c r="D1401" s="378" t="s">
        <v>339</v>
      </c>
      <c r="E1401" s="412">
        <v>1</v>
      </c>
      <c r="F1401" s="414">
        <v>1</v>
      </c>
      <c r="G1401" s="415">
        <v>0</v>
      </c>
    </row>
    <row r="1402" spans="1:7">
      <c r="A1402" s="2"/>
      <c r="B1402" s="2"/>
      <c r="C1402" s="376" t="s">
        <v>317</v>
      </c>
      <c r="D1402" s="378" t="s">
        <v>380</v>
      </c>
      <c r="E1402" s="412">
        <v>1</v>
      </c>
      <c r="F1402" s="414">
        <v>4</v>
      </c>
      <c r="G1402" s="415">
        <v>0</v>
      </c>
    </row>
    <row r="1403" spans="1:7">
      <c r="A1403" s="2"/>
      <c r="B1403" s="2"/>
      <c r="C1403" s="376" t="s">
        <v>317</v>
      </c>
      <c r="D1403" s="378" t="s">
        <v>915</v>
      </c>
      <c r="E1403" s="412">
        <v>1</v>
      </c>
      <c r="F1403" s="414">
        <v>2</v>
      </c>
      <c r="G1403" s="415">
        <v>0</v>
      </c>
    </row>
    <row r="1404" spans="1:7">
      <c r="A1404" s="2"/>
      <c r="B1404" s="2"/>
      <c r="C1404" s="376" t="s">
        <v>317</v>
      </c>
      <c r="D1404" s="378" t="s">
        <v>343</v>
      </c>
      <c r="E1404" s="412">
        <v>1</v>
      </c>
      <c r="F1404" s="414">
        <v>0</v>
      </c>
      <c r="G1404" s="415">
        <v>0</v>
      </c>
    </row>
    <row r="1405" spans="1:7">
      <c r="A1405" s="2"/>
      <c r="B1405" s="2"/>
      <c r="C1405" s="376" t="s">
        <v>317</v>
      </c>
      <c r="D1405" s="378" t="s">
        <v>740</v>
      </c>
      <c r="E1405" s="412">
        <v>1</v>
      </c>
      <c r="F1405" s="414">
        <v>0</v>
      </c>
      <c r="G1405" s="415">
        <v>0</v>
      </c>
    </row>
    <row r="1406" spans="1:7">
      <c r="A1406" s="2"/>
      <c r="B1406" s="2"/>
      <c r="C1406" s="376" t="s">
        <v>317</v>
      </c>
      <c r="D1406" s="378" t="s">
        <v>625</v>
      </c>
      <c r="E1406" s="412">
        <v>1</v>
      </c>
      <c r="F1406" s="414">
        <v>1</v>
      </c>
      <c r="G1406" s="415">
        <v>0</v>
      </c>
    </row>
    <row r="1407" spans="1:7">
      <c r="A1407" s="2"/>
      <c r="B1407" s="2"/>
      <c r="C1407" s="376" t="s">
        <v>317</v>
      </c>
      <c r="D1407" s="378" t="s">
        <v>823</v>
      </c>
      <c r="E1407" s="412">
        <v>1</v>
      </c>
      <c r="F1407" s="414">
        <v>2</v>
      </c>
      <c r="G1407" s="415">
        <v>0</v>
      </c>
    </row>
    <row r="1408" spans="1:7">
      <c r="A1408" s="2"/>
      <c r="B1408" s="2"/>
      <c r="C1408" s="376" t="s">
        <v>916</v>
      </c>
      <c r="D1408" s="378" t="s">
        <v>203</v>
      </c>
      <c r="E1408" s="412">
        <v>1</v>
      </c>
      <c r="F1408" s="414">
        <v>0</v>
      </c>
      <c r="G1408" s="415">
        <v>0</v>
      </c>
    </row>
    <row r="1409" spans="1:7">
      <c r="A1409" s="2"/>
      <c r="B1409" s="2"/>
      <c r="C1409" s="376" t="s">
        <v>669</v>
      </c>
      <c r="D1409" s="378" t="s">
        <v>917</v>
      </c>
      <c r="E1409" s="412">
        <v>1</v>
      </c>
      <c r="F1409" s="414">
        <v>1</v>
      </c>
      <c r="G1409" s="415">
        <v>0</v>
      </c>
    </row>
    <row r="1410" spans="1:7">
      <c r="A1410" s="2"/>
      <c r="B1410" s="2"/>
      <c r="C1410" s="376" t="s">
        <v>897</v>
      </c>
      <c r="D1410" s="378" t="s">
        <v>739</v>
      </c>
      <c r="E1410" s="412">
        <v>1</v>
      </c>
      <c r="F1410" s="414">
        <v>1</v>
      </c>
      <c r="G1410" s="415">
        <v>0</v>
      </c>
    </row>
    <row r="1411" spans="1:7">
      <c r="A1411" s="2"/>
      <c r="B1411" s="2"/>
      <c r="C1411" s="376" t="s">
        <v>918</v>
      </c>
      <c r="D1411" s="378"/>
      <c r="E1411" s="412">
        <v>1</v>
      </c>
      <c r="F1411" s="414">
        <v>0</v>
      </c>
      <c r="G1411" s="415">
        <v>0</v>
      </c>
    </row>
    <row r="1412" spans="1:7">
      <c r="A1412" s="2"/>
      <c r="B1412" s="2"/>
      <c r="C1412" s="376" t="s">
        <v>541</v>
      </c>
      <c r="D1412" s="378" t="s">
        <v>919</v>
      </c>
      <c r="E1412" s="412">
        <v>1</v>
      </c>
      <c r="F1412" s="414">
        <v>2</v>
      </c>
      <c r="G1412" s="415">
        <v>0</v>
      </c>
    </row>
    <row r="1413" spans="1:7">
      <c r="A1413" s="2"/>
      <c r="B1413" s="2"/>
      <c r="C1413" s="376" t="s">
        <v>541</v>
      </c>
      <c r="D1413" s="378" t="s">
        <v>921</v>
      </c>
      <c r="E1413" s="412">
        <v>1</v>
      </c>
      <c r="F1413" s="414">
        <v>1</v>
      </c>
      <c r="G1413" s="415">
        <v>0</v>
      </c>
    </row>
    <row r="1414" spans="1:7">
      <c r="A1414" s="2"/>
      <c r="B1414" s="2"/>
      <c r="C1414" s="376" t="s">
        <v>922</v>
      </c>
      <c r="D1414" s="378"/>
      <c r="E1414" s="412">
        <v>1</v>
      </c>
      <c r="F1414" s="414">
        <v>0</v>
      </c>
      <c r="G1414" s="415">
        <v>0</v>
      </c>
    </row>
    <row r="1415" spans="1:7">
      <c r="A1415" s="2"/>
      <c r="B1415" s="2"/>
      <c r="C1415" s="376" t="s">
        <v>477</v>
      </c>
      <c r="D1415" s="378"/>
      <c r="E1415" s="412">
        <v>1</v>
      </c>
      <c r="F1415" s="414">
        <v>0</v>
      </c>
      <c r="G1415" s="415">
        <v>0</v>
      </c>
    </row>
    <row r="1416" spans="1:7">
      <c r="A1416" s="2"/>
      <c r="B1416" s="2"/>
      <c r="C1416" s="376" t="s">
        <v>477</v>
      </c>
      <c r="D1416" s="378" t="s">
        <v>923</v>
      </c>
      <c r="E1416" s="412">
        <v>1</v>
      </c>
      <c r="F1416" s="414">
        <v>0</v>
      </c>
      <c r="G1416" s="415">
        <v>0</v>
      </c>
    </row>
    <row r="1417" spans="1:7">
      <c r="A1417" s="2"/>
      <c r="B1417" s="2"/>
      <c r="C1417" s="376" t="s">
        <v>477</v>
      </c>
      <c r="D1417" s="378" t="s">
        <v>924</v>
      </c>
      <c r="E1417" s="412">
        <v>1</v>
      </c>
      <c r="F1417" s="414">
        <v>3</v>
      </c>
      <c r="G1417" s="415">
        <v>0</v>
      </c>
    </row>
    <row r="1418" spans="1:7">
      <c r="A1418" s="2"/>
      <c r="B1418" s="2"/>
      <c r="C1418" s="376" t="s">
        <v>925</v>
      </c>
      <c r="D1418" s="378"/>
      <c r="E1418" s="412">
        <v>1</v>
      </c>
      <c r="F1418" s="414">
        <v>2</v>
      </c>
      <c r="G1418" s="415">
        <v>0</v>
      </c>
    </row>
    <row r="1419" spans="1:7">
      <c r="A1419" s="2"/>
      <c r="B1419" s="2"/>
      <c r="C1419" s="376" t="s">
        <v>925</v>
      </c>
      <c r="D1419" s="378" t="s">
        <v>926</v>
      </c>
      <c r="E1419" s="412">
        <v>1</v>
      </c>
      <c r="F1419" s="414">
        <v>0</v>
      </c>
      <c r="G1419" s="415">
        <v>0</v>
      </c>
    </row>
    <row r="1420" spans="1:7">
      <c r="A1420" s="2"/>
      <c r="B1420" s="2"/>
      <c r="C1420" s="376" t="s">
        <v>927</v>
      </c>
      <c r="D1420" s="378"/>
      <c r="E1420" s="412">
        <v>1</v>
      </c>
      <c r="F1420" s="414">
        <v>0</v>
      </c>
      <c r="G1420" s="415">
        <v>0</v>
      </c>
    </row>
    <row r="1421" spans="1:7">
      <c r="A1421" s="2"/>
      <c r="B1421" s="2"/>
      <c r="C1421" s="376" t="s">
        <v>840</v>
      </c>
      <c r="D1421" s="378"/>
      <c r="E1421" s="412">
        <v>1</v>
      </c>
      <c r="F1421" s="414">
        <v>2</v>
      </c>
      <c r="G1421" s="415">
        <v>0</v>
      </c>
    </row>
    <row r="1422" spans="1:7">
      <c r="A1422" s="2"/>
      <c r="B1422" s="2"/>
      <c r="C1422" s="376" t="s">
        <v>840</v>
      </c>
      <c r="D1422" s="378" t="s">
        <v>401</v>
      </c>
      <c r="E1422" s="412">
        <v>1</v>
      </c>
      <c r="F1422" s="414">
        <v>0</v>
      </c>
      <c r="G1422" s="415">
        <v>0</v>
      </c>
    </row>
    <row r="1423" spans="1:7">
      <c r="A1423" s="2"/>
      <c r="B1423" s="2"/>
      <c r="C1423" s="376" t="s">
        <v>928</v>
      </c>
      <c r="D1423" s="378"/>
      <c r="E1423" s="412">
        <v>1</v>
      </c>
      <c r="F1423" s="414">
        <v>0</v>
      </c>
      <c r="G1423" s="415">
        <v>0</v>
      </c>
    </row>
    <row r="1424" spans="1:7">
      <c r="A1424" s="2"/>
      <c r="B1424" s="2"/>
      <c r="C1424" s="376" t="s">
        <v>929</v>
      </c>
      <c r="D1424" s="378" t="s">
        <v>686</v>
      </c>
      <c r="E1424" s="412">
        <v>1</v>
      </c>
      <c r="F1424" s="414">
        <v>0</v>
      </c>
      <c r="G1424" s="415">
        <v>0</v>
      </c>
    </row>
    <row r="1425" spans="1:7">
      <c r="A1425" s="2"/>
      <c r="B1425" s="2"/>
      <c r="C1425" s="376" t="s">
        <v>339</v>
      </c>
      <c r="D1425" s="378" t="s">
        <v>435</v>
      </c>
      <c r="E1425" s="412">
        <v>1</v>
      </c>
      <c r="F1425" s="414">
        <v>0</v>
      </c>
      <c r="G1425" s="415">
        <v>0</v>
      </c>
    </row>
    <row r="1426" spans="1:7">
      <c r="A1426" s="2"/>
      <c r="B1426" s="2"/>
      <c r="C1426" s="376" t="s">
        <v>339</v>
      </c>
      <c r="D1426" s="378" t="s">
        <v>369</v>
      </c>
      <c r="E1426" s="412">
        <v>1</v>
      </c>
      <c r="F1426" s="414">
        <v>2</v>
      </c>
      <c r="G1426" s="415">
        <v>0</v>
      </c>
    </row>
    <row r="1427" spans="1:7">
      <c r="A1427" s="2"/>
      <c r="B1427" s="2"/>
      <c r="C1427" s="376" t="s">
        <v>339</v>
      </c>
      <c r="D1427" s="378" t="s">
        <v>379</v>
      </c>
      <c r="E1427" s="412">
        <v>1</v>
      </c>
      <c r="F1427" s="414">
        <v>0</v>
      </c>
      <c r="G1427" s="415">
        <v>0</v>
      </c>
    </row>
    <row r="1428" spans="1:7">
      <c r="A1428" s="2"/>
      <c r="B1428" s="2"/>
      <c r="C1428" s="376" t="s">
        <v>339</v>
      </c>
      <c r="D1428" s="378" t="s">
        <v>930</v>
      </c>
      <c r="E1428" s="412">
        <v>1</v>
      </c>
      <c r="F1428" s="414">
        <v>0</v>
      </c>
      <c r="G1428" s="415">
        <v>0</v>
      </c>
    </row>
    <row r="1429" spans="1:7">
      <c r="A1429" s="2"/>
      <c r="B1429" s="2"/>
      <c r="C1429" s="376" t="s">
        <v>931</v>
      </c>
      <c r="D1429" s="378" t="s">
        <v>932</v>
      </c>
      <c r="E1429" s="412">
        <v>1</v>
      </c>
      <c r="F1429" s="414">
        <v>1</v>
      </c>
      <c r="G1429" s="415">
        <v>0</v>
      </c>
    </row>
    <row r="1430" spans="1:7">
      <c r="A1430" s="2"/>
      <c r="B1430" s="18"/>
      <c r="C1430" s="376" t="s">
        <v>933</v>
      </c>
      <c r="D1430" s="378"/>
      <c r="E1430" s="412">
        <v>1</v>
      </c>
      <c r="F1430" s="414">
        <v>1</v>
      </c>
      <c r="G1430" s="415">
        <v>0</v>
      </c>
    </row>
    <row r="1431" spans="1:7">
      <c r="A1431" s="2"/>
      <c r="B1431" s="34"/>
      <c r="C1431" s="376" t="s">
        <v>805</v>
      </c>
      <c r="D1431" s="378"/>
      <c r="E1431" s="412">
        <v>1</v>
      </c>
      <c r="F1431" s="414">
        <v>0</v>
      </c>
      <c r="G1431" s="415">
        <v>0</v>
      </c>
    </row>
    <row r="1432" spans="1:7">
      <c r="A1432" s="2"/>
      <c r="B1432" s="18"/>
      <c r="C1432" s="376" t="s">
        <v>934</v>
      </c>
      <c r="D1432" s="378"/>
      <c r="E1432" s="412">
        <v>1</v>
      </c>
      <c r="F1432" s="414">
        <v>0</v>
      </c>
      <c r="G1432" s="415">
        <v>0</v>
      </c>
    </row>
    <row r="1433" spans="1:7">
      <c r="A1433" s="2"/>
      <c r="B1433" s="2"/>
      <c r="C1433" s="376" t="s">
        <v>935</v>
      </c>
      <c r="D1433" s="378"/>
      <c r="E1433" s="412">
        <v>1</v>
      </c>
      <c r="F1433" s="414">
        <v>1</v>
      </c>
      <c r="G1433" s="415">
        <v>0</v>
      </c>
    </row>
    <row r="1434" spans="1:7">
      <c r="A1434" s="2"/>
      <c r="B1434" s="2"/>
      <c r="C1434" s="376" t="s">
        <v>673</v>
      </c>
      <c r="D1434" s="378" t="s">
        <v>936</v>
      </c>
      <c r="E1434" s="412">
        <v>1</v>
      </c>
      <c r="F1434" s="414">
        <v>0</v>
      </c>
      <c r="G1434" s="415">
        <v>0</v>
      </c>
    </row>
    <row r="1435" spans="1:7">
      <c r="A1435" s="2"/>
      <c r="B1435" s="2"/>
      <c r="C1435" s="376" t="s">
        <v>937</v>
      </c>
      <c r="D1435" s="378"/>
      <c r="E1435" s="412">
        <v>1</v>
      </c>
      <c r="F1435" s="414">
        <v>0</v>
      </c>
      <c r="G1435" s="415">
        <v>0</v>
      </c>
    </row>
    <row r="1436" spans="1:7">
      <c r="A1436" s="2"/>
      <c r="B1436" s="2"/>
      <c r="C1436" s="376" t="s">
        <v>937</v>
      </c>
      <c r="D1436" s="378" t="s">
        <v>424</v>
      </c>
      <c r="E1436" s="412">
        <v>1</v>
      </c>
      <c r="F1436" s="414">
        <v>0</v>
      </c>
      <c r="G1436" s="415">
        <v>0</v>
      </c>
    </row>
    <row r="1437" spans="1:7">
      <c r="A1437" s="2"/>
      <c r="B1437" s="2"/>
      <c r="C1437" s="376" t="s">
        <v>938</v>
      </c>
      <c r="D1437" s="378" t="s">
        <v>459</v>
      </c>
      <c r="E1437" s="412">
        <v>1</v>
      </c>
      <c r="F1437" s="414">
        <v>1</v>
      </c>
      <c r="G1437" s="415">
        <v>0</v>
      </c>
    </row>
    <row r="1438" spans="1:7">
      <c r="A1438" s="2"/>
      <c r="B1438" s="2"/>
      <c r="C1438" s="376" t="s">
        <v>531</v>
      </c>
      <c r="D1438" s="378" t="s">
        <v>344</v>
      </c>
      <c r="E1438" s="412">
        <v>1</v>
      </c>
      <c r="F1438" s="414">
        <v>2</v>
      </c>
      <c r="G1438" s="415">
        <v>0</v>
      </c>
    </row>
    <row r="1439" spans="1:7">
      <c r="A1439" s="2"/>
      <c r="B1439" s="2"/>
      <c r="C1439" s="376" t="s">
        <v>531</v>
      </c>
      <c r="D1439" s="378" t="s">
        <v>719</v>
      </c>
      <c r="E1439" s="412">
        <v>1</v>
      </c>
      <c r="F1439" s="414">
        <v>1</v>
      </c>
      <c r="G1439" s="415">
        <v>0</v>
      </c>
    </row>
    <row r="1440" spans="1:7">
      <c r="A1440" s="2"/>
      <c r="B1440" s="2"/>
      <c r="C1440" s="376" t="s">
        <v>531</v>
      </c>
      <c r="D1440" s="378" t="s">
        <v>347</v>
      </c>
      <c r="E1440" s="412">
        <v>1</v>
      </c>
      <c r="F1440" s="414">
        <v>2</v>
      </c>
      <c r="G1440" s="415">
        <v>0</v>
      </c>
    </row>
    <row r="1441" spans="1:7">
      <c r="A1441" s="2"/>
      <c r="B1441" s="2"/>
      <c r="C1441" s="376" t="s">
        <v>531</v>
      </c>
      <c r="D1441" s="378" t="s">
        <v>459</v>
      </c>
      <c r="E1441" s="412">
        <v>1</v>
      </c>
      <c r="F1441" s="414">
        <v>1</v>
      </c>
      <c r="G1441" s="415">
        <v>0</v>
      </c>
    </row>
    <row r="1442" spans="1:7">
      <c r="A1442" s="2"/>
      <c r="B1442" s="2"/>
      <c r="C1442" s="376" t="s">
        <v>531</v>
      </c>
      <c r="D1442" s="378" t="s">
        <v>388</v>
      </c>
      <c r="E1442" s="412">
        <v>1</v>
      </c>
      <c r="F1442" s="414">
        <v>0</v>
      </c>
      <c r="G1442" s="415">
        <v>0</v>
      </c>
    </row>
    <row r="1443" spans="1:7">
      <c r="A1443" s="2"/>
      <c r="B1443" s="2"/>
      <c r="C1443" s="376" t="s">
        <v>531</v>
      </c>
      <c r="D1443" s="378" t="s">
        <v>373</v>
      </c>
      <c r="E1443" s="412">
        <v>1</v>
      </c>
      <c r="F1443" s="414">
        <v>0</v>
      </c>
      <c r="G1443" s="415">
        <v>0</v>
      </c>
    </row>
    <row r="1444" spans="1:7">
      <c r="A1444" s="2"/>
      <c r="B1444" s="2"/>
      <c r="C1444" s="376" t="s">
        <v>939</v>
      </c>
      <c r="D1444" s="378"/>
      <c r="E1444" s="412">
        <v>1</v>
      </c>
      <c r="F1444" s="414">
        <v>1</v>
      </c>
      <c r="G1444" s="415">
        <v>0</v>
      </c>
    </row>
    <row r="1445" spans="1:7">
      <c r="A1445" s="2"/>
      <c r="B1445" s="2"/>
      <c r="C1445" s="376" t="s">
        <v>940</v>
      </c>
      <c r="D1445" s="378" t="s">
        <v>371</v>
      </c>
      <c r="E1445" s="412">
        <v>1</v>
      </c>
      <c r="F1445" s="414">
        <v>1</v>
      </c>
      <c r="G1445" s="415">
        <v>0</v>
      </c>
    </row>
    <row r="1446" spans="1:7">
      <c r="A1446" s="2"/>
      <c r="B1446" s="2"/>
      <c r="C1446" s="376" t="s">
        <v>733</v>
      </c>
      <c r="D1446" s="378"/>
      <c r="E1446" s="412">
        <v>1</v>
      </c>
      <c r="F1446" s="414">
        <v>1</v>
      </c>
      <c r="G1446" s="415">
        <v>0</v>
      </c>
    </row>
    <row r="1447" spans="1:7">
      <c r="A1447" s="2"/>
      <c r="B1447" s="2"/>
      <c r="C1447" s="376" t="s">
        <v>941</v>
      </c>
      <c r="D1447" s="378"/>
      <c r="E1447" s="412">
        <v>1</v>
      </c>
      <c r="F1447" s="414">
        <v>2</v>
      </c>
      <c r="G1447" s="415">
        <v>0</v>
      </c>
    </row>
    <row r="1448" spans="1:7">
      <c r="A1448" s="2"/>
      <c r="B1448" s="2"/>
      <c r="C1448" s="376" t="s">
        <v>674</v>
      </c>
      <c r="D1448" s="378" t="s">
        <v>942</v>
      </c>
      <c r="E1448" s="412">
        <v>1</v>
      </c>
      <c r="F1448" s="414">
        <v>2</v>
      </c>
      <c r="G1448" s="415">
        <v>0</v>
      </c>
    </row>
    <row r="1449" spans="1:7">
      <c r="A1449" s="2"/>
      <c r="B1449" s="2"/>
      <c r="C1449" s="376" t="s">
        <v>674</v>
      </c>
      <c r="D1449" s="378" t="s">
        <v>943</v>
      </c>
      <c r="E1449" s="412">
        <v>1</v>
      </c>
      <c r="F1449" s="414">
        <v>4</v>
      </c>
      <c r="G1449" s="415">
        <v>0</v>
      </c>
    </row>
    <row r="1450" spans="1:7">
      <c r="A1450" s="2"/>
      <c r="B1450" s="2"/>
      <c r="C1450" s="376" t="s">
        <v>674</v>
      </c>
      <c r="D1450" s="378"/>
      <c r="E1450" s="412">
        <v>1</v>
      </c>
      <c r="F1450" s="414">
        <v>0</v>
      </c>
      <c r="G1450" s="415">
        <v>0</v>
      </c>
    </row>
    <row r="1451" spans="1:7">
      <c r="A1451" s="2"/>
      <c r="B1451" s="2"/>
      <c r="C1451" s="376" t="s">
        <v>674</v>
      </c>
      <c r="D1451" s="378" t="s">
        <v>944</v>
      </c>
      <c r="E1451" s="412">
        <v>1</v>
      </c>
      <c r="F1451" s="414">
        <v>0</v>
      </c>
      <c r="G1451" s="415">
        <v>0</v>
      </c>
    </row>
    <row r="1452" spans="1:7">
      <c r="A1452" s="2"/>
      <c r="B1452" s="2"/>
      <c r="C1452" s="376" t="s">
        <v>552</v>
      </c>
      <c r="D1452" s="378" t="s">
        <v>570</v>
      </c>
      <c r="E1452" s="412">
        <v>1</v>
      </c>
      <c r="F1452" s="414">
        <v>1</v>
      </c>
      <c r="G1452" s="415">
        <v>0</v>
      </c>
    </row>
    <row r="1453" spans="1:7">
      <c r="A1453" s="2"/>
      <c r="B1453" s="2"/>
      <c r="C1453" s="376" t="s">
        <v>552</v>
      </c>
      <c r="D1453" s="378" t="s">
        <v>185</v>
      </c>
      <c r="E1453" s="412">
        <v>1</v>
      </c>
      <c r="F1453" s="414">
        <v>0</v>
      </c>
      <c r="G1453" s="415">
        <v>0</v>
      </c>
    </row>
    <row r="1454" spans="1:7">
      <c r="A1454" s="2"/>
      <c r="B1454" s="2"/>
      <c r="C1454" s="376" t="s">
        <v>676</v>
      </c>
      <c r="D1454" s="378" t="s">
        <v>345</v>
      </c>
      <c r="E1454" s="412">
        <v>1</v>
      </c>
      <c r="F1454" s="414">
        <v>0</v>
      </c>
      <c r="G1454" s="415">
        <v>0</v>
      </c>
    </row>
    <row r="1455" spans="1:7">
      <c r="A1455" s="2"/>
      <c r="B1455" s="2"/>
      <c r="C1455" s="376" t="s">
        <v>676</v>
      </c>
      <c r="D1455" s="378" t="s">
        <v>344</v>
      </c>
      <c r="E1455" s="412">
        <v>1</v>
      </c>
      <c r="F1455" s="414">
        <v>1</v>
      </c>
      <c r="G1455" s="415">
        <v>0</v>
      </c>
    </row>
    <row r="1456" spans="1:7">
      <c r="A1456" s="2"/>
      <c r="B1456" s="2"/>
      <c r="C1456" s="376" t="s">
        <v>945</v>
      </c>
      <c r="D1456" s="378"/>
      <c r="E1456" s="412">
        <v>1</v>
      </c>
      <c r="F1456" s="414">
        <v>2</v>
      </c>
      <c r="G1456" s="415">
        <v>0</v>
      </c>
    </row>
    <row r="1457" spans="1:7">
      <c r="A1457" s="2"/>
      <c r="B1457" s="2"/>
      <c r="C1457" s="376" t="s">
        <v>605</v>
      </c>
      <c r="D1457" s="378"/>
      <c r="E1457" s="412">
        <v>1</v>
      </c>
      <c r="F1457" s="414">
        <v>2</v>
      </c>
      <c r="G1457" s="415">
        <v>0</v>
      </c>
    </row>
    <row r="1458" spans="1:7">
      <c r="A1458" s="2"/>
      <c r="B1458" s="2"/>
      <c r="C1458" s="376" t="s">
        <v>605</v>
      </c>
      <c r="D1458" s="378" t="s">
        <v>383</v>
      </c>
      <c r="E1458" s="412">
        <v>1</v>
      </c>
      <c r="F1458" s="414">
        <v>1</v>
      </c>
      <c r="G1458" s="415">
        <v>0</v>
      </c>
    </row>
    <row r="1459" spans="1:7">
      <c r="A1459" s="2"/>
      <c r="B1459" s="2"/>
      <c r="C1459" s="376" t="s">
        <v>946</v>
      </c>
      <c r="D1459" s="378" t="s">
        <v>665</v>
      </c>
      <c r="E1459" s="412">
        <v>1</v>
      </c>
      <c r="F1459" s="414">
        <v>0</v>
      </c>
      <c r="G1459" s="415">
        <v>0</v>
      </c>
    </row>
    <row r="1460" spans="1:7">
      <c r="A1460" s="2"/>
      <c r="B1460" s="18" t="s">
        <v>0</v>
      </c>
      <c r="C1460" s="376" t="s">
        <v>678</v>
      </c>
      <c r="D1460" s="378" t="s">
        <v>904</v>
      </c>
      <c r="E1460" s="412">
        <v>1</v>
      </c>
      <c r="F1460" s="414">
        <v>4</v>
      </c>
      <c r="G1460" s="415">
        <v>0</v>
      </c>
    </row>
    <row r="1461" spans="1:7">
      <c r="A1461" s="2"/>
      <c r="B1461" s="34" t="s">
        <v>7</v>
      </c>
      <c r="C1461" s="376" t="s">
        <v>678</v>
      </c>
      <c r="D1461" s="378"/>
      <c r="E1461" s="412">
        <v>1</v>
      </c>
      <c r="F1461" s="414">
        <v>0</v>
      </c>
      <c r="G1461" s="415">
        <v>0</v>
      </c>
    </row>
    <row r="1462" spans="1:7">
      <c r="A1462" s="2"/>
      <c r="B1462" s="34" t="s">
        <v>8</v>
      </c>
      <c r="C1462" s="376" t="s">
        <v>678</v>
      </c>
      <c r="D1462" s="378" t="s">
        <v>947</v>
      </c>
      <c r="E1462" s="412">
        <v>1</v>
      </c>
      <c r="F1462" s="414">
        <v>0</v>
      </c>
      <c r="G1462" s="415">
        <v>0</v>
      </c>
    </row>
    <row r="1463" spans="1:7">
      <c r="A1463" s="2"/>
      <c r="B1463" s="2"/>
      <c r="C1463" s="376" t="s">
        <v>678</v>
      </c>
      <c r="D1463" s="378" t="s">
        <v>351</v>
      </c>
      <c r="E1463" s="412">
        <v>1</v>
      </c>
      <c r="F1463" s="414">
        <v>2</v>
      </c>
      <c r="G1463" s="415">
        <v>0</v>
      </c>
    </row>
    <row r="1464" spans="1:7">
      <c r="A1464" s="2"/>
      <c r="B1464" s="2"/>
      <c r="C1464" s="376" t="s">
        <v>949</v>
      </c>
      <c r="D1464" s="378"/>
      <c r="E1464" s="412">
        <v>1</v>
      </c>
      <c r="F1464" s="414">
        <v>0</v>
      </c>
      <c r="G1464" s="415">
        <v>0</v>
      </c>
    </row>
    <row r="1465" spans="1:7">
      <c r="A1465" s="2"/>
      <c r="B1465" s="2"/>
      <c r="C1465" s="376" t="s">
        <v>950</v>
      </c>
      <c r="D1465" s="378" t="s">
        <v>363</v>
      </c>
      <c r="E1465" s="412">
        <v>1</v>
      </c>
      <c r="F1465" s="414">
        <v>0</v>
      </c>
      <c r="G1465" s="415">
        <v>0</v>
      </c>
    </row>
    <row r="1466" spans="1:7">
      <c r="A1466" s="2"/>
      <c r="B1466" s="2"/>
      <c r="C1466" s="576" t="s">
        <v>950</v>
      </c>
      <c r="D1466" s="577" t="s">
        <v>952</v>
      </c>
      <c r="E1466" s="580">
        <v>1</v>
      </c>
      <c r="F1466" s="582">
        <v>2</v>
      </c>
      <c r="G1466" s="584">
        <v>0</v>
      </c>
    </row>
    <row r="1467" spans="1:7">
      <c r="A1467" s="2"/>
      <c r="B1467" s="2"/>
      <c r="C1467" s="576" t="s">
        <v>959</v>
      </c>
      <c r="D1467" s="577" t="s">
        <v>628</v>
      </c>
      <c r="E1467" s="580">
        <v>1</v>
      </c>
      <c r="F1467" s="582">
        <v>0</v>
      </c>
      <c r="G1467" s="584">
        <v>0</v>
      </c>
    </row>
    <row r="1468" spans="1:7">
      <c r="A1468" s="2"/>
      <c r="B1468" s="2"/>
      <c r="C1468" s="576" t="s">
        <v>960</v>
      </c>
      <c r="D1468" s="577" t="s">
        <v>961</v>
      </c>
      <c r="E1468" s="580">
        <v>1</v>
      </c>
      <c r="F1468" s="582">
        <v>0</v>
      </c>
      <c r="G1468" s="584">
        <v>0</v>
      </c>
    </row>
    <row r="1469" spans="1:7">
      <c r="A1469" s="2"/>
      <c r="B1469" s="2"/>
      <c r="C1469" s="576" t="s">
        <v>203</v>
      </c>
      <c r="D1469" s="577" t="s">
        <v>356</v>
      </c>
      <c r="E1469" s="580">
        <v>1</v>
      </c>
      <c r="F1469" s="582">
        <v>0</v>
      </c>
      <c r="G1469" s="584">
        <v>0</v>
      </c>
    </row>
    <row r="1470" spans="1:7">
      <c r="A1470" s="2"/>
      <c r="B1470" s="2"/>
      <c r="C1470" s="576" t="s">
        <v>203</v>
      </c>
      <c r="D1470" s="577" t="s">
        <v>192</v>
      </c>
      <c r="E1470" s="580">
        <v>1</v>
      </c>
      <c r="F1470" s="582">
        <v>0</v>
      </c>
      <c r="G1470" s="584">
        <v>0</v>
      </c>
    </row>
    <row r="1471" spans="1:7">
      <c r="A1471" s="2"/>
      <c r="B1471" s="2"/>
      <c r="C1471" s="576" t="s">
        <v>607</v>
      </c>
      <c r="D1471" s="577" t="s">
        <v>521</v>
      </c>
      <c r="E1471" s="580">
        <v>1</v>
      </c>
      <c r="F1471" s="582">
        <v>1</v>
      </c>
      <c r="G1471" s="584">
        <v>0</v>
      </c>
    </row>
    <row r="1472" spans="1:7">
      <c r="A1472" s="2"/>
      <c r="B1472" s="2"/>
      <c r="C1472" s="576" t="s">
        <v>522</v>
      </c>
      <c r="D1472" s="577"/>
      <c r="E1472" s="580">
        <v>1</v>
      </c>
      <c r="F1472" s="582">
        <v>0</v>
      </c>
      <c r="G1472" s="584">
        <v>0</v>
      </c>
    </row>
    <row r="1473" spans="1:7">
      <c r="A1473" s="2"/>
      <c r="B1473" s="2"/>
      <c r="C1473" s="576" t="s">
        <v>522</v>
      </c>
      <c r="D1473" s="577" t="s">
        <v>370</v>
      </c>
      <c r="E1473" s="580">
        <v>1</v>
      </c>
      <c r="F1473" s="582">
        <v>0</v>
      </c>
      <c r="G1473" s="584">
        <v>0</v>
      </c>
    </row>
    <row r="1474" spans="1:7">
      <c r="A1474" s="2"/>
      <c r="B1474" s="2"/>
      <c r="C1474" s="576" t="s">
        <v>633</v>
      </c>
      <c r="D1474" s="577" t="s">
        <v>726</v>
      </c>
      <c r="E1474" s="580">
        <v>1</v>
      </c>
      <c r="F1474" s="582">
        <v>1</v>
      </c>
      <c r="G1474" s="584">
        <v>0</v>
      </c>
    </row>
    <row r="1475" spans="1:7">
      <c r="A1475" s="2"/>
      <c r="B1475" s="2"/>
      <c r="C1475" s="576" t="s">
        <v>680</v>
      </c>
      <c r="D1475" s="577" t="s">
        <v>663</v>
      </c>
      <c r="E1475" s="580">
        <v>1</v>
      </c>
      <c r="F1475" s="582">
        <v>1</v>
      </c>
      <c r="G1475" s="584">
        <v>0</v>
      </c>
    </row>
    <row r="1476" spans="1:7">
      <c r="A1476" s="2"/>
      <c r="B1476" s="2"/>
      <c r="C1476" s="576" t="s">
        <v>963</v>
      </c>
      <c r="D1476" s="577" t="s">
        <v>734</v>
      </c>
      <c r="E1476" s="580">
        <v>1</v>
      </c>
      <c r="F1476" s="582">
        <v>0</v>
      </c>
      <c r="G1476" s="584">
        <v>0</v>
      </c>
    </row>
    <row r="1477" spans="1:7">
      <c r="A1477" s="2"/>
      <c r="B1477" s="2"/>
      <c r="C1477" s="576" t="s">
        <v>964</v>
      </c>
      <c r="D1477" s="577" t="s">
        <v>293</v>
      </c>
      <c r="E1477" s="580">
        <v>1</v>
      </c>
      <c r="F1477" s="582">
        <v>0</v>
      </c>
      <c r="G1477" s="584">
        <v>0</v>
      </c>
    </row>
    <row r="1478" spans="1:7">
      <c r="A1478" s="2"/>
      <c r="B1478" s="2"/>
      <c r="C1478" s="576" t="s">
        <v>608</v>
      </c>
      <c r="D1478" s="577"/>
      <c r="E1478" s="580">
        <v>1</v>
      </c>
      <c r="F1478" s="582">
        <v>0</v>
      </c>
      <c r="G1478" s="584">
        <v>0</v>
      </c>
    </row>
    <row r="1479" spans="1:7">
      <c r="A1479" s="2"/>
      <c r="B1479" s="2"/>
      <c r="C1479" s="576" t="s">
        <v>965</v>
      </c>
      <c r="D1479" s="577"/>
      <c r="E1479" s="580">
        <v>1</v>
      </c>
      <c r="F1479" s="582">
        <v>2</v>
      </c>
      <c r="G1479" s="584">
        <v>0</v>
      </c>
    </row>
    <row r="1480" spans="1:7">
      <c r="A1480" s="2"/>
      <c r="B1480" s="2"/>
      <c r="C1480" s="576" t="s">
        <v>507</v>
      </c>
      <c r="D1480" s="577" t="s">
        <v>895</v>
      </c>
      <c r="E1480" s="580">
        <v>1</v>
      </c>
      <c r="F1480" s="582">
        <v>1</v>
      </c>
      <c r="G1480" s="584">
        <v>0</v>
      </c>
    </row>
    <row r="1481" spans="1:7">
      <c r="A1481" s="2"/>
      <c r="B1481" s="2"/>
      <c r="C1481" s="576" t="s">
        <v>507</v>
      </c>
      <c r="D1481" s="577" t="s">
        <v>455</v>
      </c>
      <c r="E1481" s="580">
        <v>1</v>
      </c>
      <c r="F1481" s="582">
        <v>1</v>
      </c>
      <c r="G1481" s="584">
        <v>0</v>
      </c>
    </row>
    <row r="1482" spans="1:7">
      <c r="A1482" s="2"/>
      <c r="B1482" s="2"/>
      <c r="C1482" s="576" t="s">
        <v>373</v>
      </c>
      <c r="D1482" s="577" t="s">
        <v>695</v>
      </c>
      <c r="E1482" s="580">
        <v>1</v>
      </c>
      <c r="F1482" s="582">
        <v>1</v>
      </c>
      <c r="G1482" s="584">
        <v>0</v>
      </c>
    </row>
    <row r="1483" spans="1:7">
      <c r="A1483" s="2"/>
      <c r="B1483" s="2"/>
      <c r="C1483" s="576" t="s">
        <v>373</v>
      </c>
      <c r="D1483" s="577" t="s">
        <v>966</v>
      </c>
      <c r="E1483" s="580">
        <v>1</v>
      </c>
      <c r="F1483" s="582">
        <v>0</v>
      </c>
      <c r="G1483" s="584">
        <v>0</v>
      </c>
    </row>
    <row r="1484" spans="1:7">
      <c r="A1484" s="2"/>
      <c r="B1484" s="2"/>
      <c r="C1484" s="576" t="s">
        <v>373</v>
      </c>
      <c r="D1484" s="577" t="s">
        <v>517</v>
      </c>
      <c r="E1484" s="580">
        <v>1</v>
      </c>
      <c r="F1484" s="582">
        <v>1</v>
      </c>
      <c r="G1484" s="584">
        <v>0</v>
      </c>
    </row>
    <row r="1485" spans="1:7">
      <c r="A1485" s="2"/>
      <c r="B1485" s="2"/>
      <c r="C1485" s="576" t="s">
        <v>373</v>
      </c>
      <c r="D1485" s="577" t="s">
        <v>967</v>
      </c>
      <c r="E1485" s="580">
        <v>1</v>
      </c>
      <c r="F1485" s="582">
        <v>2</v>
      </c>
      <c r="G1485" s="584">
        <v>0</v>
      </c>
    </row>
    <row r="1486" spans="1:7">
      <c r="A1486" s="2"/>
      <c r="B1486" s="2"/>
      <c r="C1486" s="576" t="s">
        <v>373</v>
      </c>
      <c r="D1486" s="577" t="s">
        <v>652</v>
      </c>
      <c r="E1486" s="580">
        <v>1</v>
      </c>
      <c r="F1486" s="582">
        <v>2</v>
      </c>
      <c r="G1486" s="584">
        <v>0</v>
      </c>
    </row>
    <row r="1487" spans="1:7">
      <c r="A1487" s="2"/>
      <c r="B1487" s="2"/>
      <c r="C1487" s="576" t="s">
        <v>373</v>
      </c>
      <c r="D1487" s="577" t="s">
        <v>968</v>
      </c>
      <c r="E1487" s="580">
        <v>1</v>
      </c>
      <c r="F1487" s="582">
        <v>2</v>
      </c>
      <c r="G1487" s="584">
        <v>0</v>
      </c>
    </row>
    <row r="1488" spans="1:7">
      <c r="A1488" s="2"/>
      <c r="B1488" s="2"/>
      <c r="C1488" s="576" t="s">
        <v>373</v>
      </c>
      <c r="D1488" s="577" t="s">
        <v>350</v>
      </c>
      <c r="E1488" s="580">
        <v>1</v>
      </c>
      <c r="F1488" s="582">
        <v>1</v>
      </c>
      <c r="G1488" s="584">
        <v>0</v>
      </c>
    </row>
    <row r="1489" spans="1:7">
      <c r="A1489" s="2"/>
      <c r="B1489" s="2"/>
      <c r="C1489" s="576" t="s">
        <v>373</v>
      </c>
      <c r="D1489" s="577" t="s">
        <v>841</v>
      </c>
      <c r="E1489" s="580">
        <v>1</v>
      </c>
      <c r="F1489" s="582">
        <v>3</v>
      </c>
      <c r="G1489" s="584">
        <v>0</v>
      </c>
    </row>
    <row r="1490" spans="1:7">
      <c r="A1490" s="2"/>
      <c r="B1490" s="2"/>
      <c r="C1490" s="576" t="s">
        <v>373</v>
      </c>
      <c r="D1490" s="577" t="s">
        <v>969</v>
      </c>
      <c r="E1490" s="580">
        <v>1</v>
      </c>
      <c r="F1490" s="582">
        <v>0</v>
      </c>
      <c r="G1490" s="584">
        <v>0</v>
      </c>
    </row>
    <row r="1491" spans="1:7">
      <c r="A1491" s="2"/>
      <c r="B1491" s="2"/>
      <c r="C1491" s="576" t="s">
        <v>373</v>
      </c>
      <c r="D1491" s="577" t="s">
        <v>970</v>
      </c>
      <c r="E1491" s="580">
        <v>1</v>
      </c>
      <c r="F1491" s="582">
        <v>1</v>
      </c>
      <c r="G1491" s="584">
        <v>0</v>
      </c>
    </row>
    <row r="1492" spans="1:7">
      <c r="A1492" s="2"/>
      <c r="B1492" s="2"/>
      <c r="C1492" s="576" t="s">
        <v>373</v>
      </c>
      <c r="D1492" s="577" t="s">
        <v>344</v>
      </c>
      <c r="E1492" s="580">
        <v>1</v>
      </c>
      <c r="F1492" s="582">
        <v>0</v>
      </c>
      <c r="G1492" s="584">
        <v>0</v>
      </c>
    </row>
    <row r="1493" spans="1:7">
      <c r="A1493" s="2"/>
      <c r="B1493" s="2"/>
      <c r="C1493" s="576" t="s">
        <v>373</v>
      </c>
      <c r="D1493" s="577" t="s">
        <v>649</v>
      </c>
      <c r="E1493" s="580">
        <v>1</v>
      </c>
      <c r="F1493" s="582">
        <v>3</v>
      </c>
      <c r="G1493" s="584">
        <v>0</v>
      </c>
    </row>
    <row r="1494" spans="1:7">
      <c r="A1494" s="2"/>
      <c r="B1494" s="2"/>
      <c r="C1494" s="576" t="s">
        <v>373</v>
      </c>
      <c r="D1494" s="577" t="s">
        <v>971</v>
      </c>
      <c r="E1494" s="580">
        <v>1</v>
      </c>
      <c r="F1494" s="582">
        <v>1</v>
      </c>
      <c r="G1494" s="584">
        <v>0</v>
      </c>
    </row>
    <row r="1495" spans="1:7">
      <c r="A1495" s="2"/>
      <c r="B1495" s="2"/>
      <c r="C1495" s="576" t="s">
        <v>373</v>
      </c>
      <c r="D1495" s="577" t="s">
        <v>531</v>
      </c>
      <c r="E1495" s="580">
        <v>1</v>
      </c>
      <c r="F1495" s="582">
        <v>0</v>
      </c>
      <c r="G1495" s="584">
        <v>0</v>
      </c>
    </row>
    <row r="1496" spans="1:7">
      <c r="A1496" s="2"/>
      <c r="B1496" s="2"/>
      <c r="C1496" s="576" t="s">
        <v>373</v>
      </c>
      <c r="D1496" s="577" t="s">
        <v>730</v>
      </c>
      <c r="E1496" s="580">
        <v>1</v>
      </c>
      <c r="F1496" s="582">
        <v>1</v>
      </c>
      <c r="G1496" s="584">
        <v>0</v>
      </c>
    </row>
    <row r="1497" spans="1:7">
      <c r="A1497" s="2"/>
      <c r="B1497" s="2"/>
      <c r="C1497" s="576" t="s">
        <v>972</v>
      </c>
      <c r="D1497" s="577"/>
      <c r="E1497" s="580">
        <v>1</v>
      </c>
      <c r="F1497" s="582">
        <v>1</v>
      </c>
      <c r="G1497" s="584">
        <v>0</v>
      </c>
    </row>
    <row r="1498" spans="1:7">
      <c r="A1498" s="2"/>
      <c r="B1498" s="2"/>
      <c r="C1498" s="576" t="s">
        <v>584</v>
      </c>
      <c r="D1498" s="577"/>
      <c r="E1498" s="580">
        <v>1</v>
      </c>
      <c r="F1498" s="582">
        <v>1</v>
      </c>
      <c r="G1498" s="584">
        <v>0</v>
      </c>
    </row>
    <row r="1499" spans="1:7">
      <c r="A1499" s="2"/>
      <c r="B1499" s="2"/>
      <c r="C1499" s="576" t="s">
        <v>973</v>
      </c>
      <c r="D1499" s="577"/>
      <c r="E1499" s="580">
        <v>1</v>
      </c>
      <c r="F1499" s="582">
        <v>1</v>
      </c>
      <c r="G1499" s="584">
        <v>0</v>
      </c>
    </row>
    <row r="1500" spans="1:7">
      <c r="A1500" s="2"/>
      <c r="B1500" s="2"/>
      <c r="C1500" s="576" t="s">
        <v>974</v>
      </c>
      <c r="D1500" s="577" t="s">
        <v>975</v>
      </c>
      <c r="E1500" s="580">
        <v>1</v>
      </c>
      <c r="F1500" s="582">
        <v>1</v>
      </c>
      <c r="G1500" s="584">
        <v>0</v>
      </c>
    </row>
    <row r="1501" spans="1:7">
      <c r="A1501" s="2"/>
      <c r="B1501" s="2"/>
      <c r="C1501" s="576" t="s">
        <v>610</v>
      </c>
      <c r="D1501" s="577" t="s">
        <v>367</v>
      </c>
      <c r="E1501" s="580">
        <v>1</v>
      </c>
      <c r="F1501" s="582">
        <v>1</v>
      </c>
      <c r="G1501" s="584">
        <v>0</v>
      </c>
    </row>
    <row r="1502" spans="1:7">
      <c r="A1502" s="2"/>
      <c r="B1502" s="2"/>
      <c r="C1502" s="576" t="s">
        <v>610</v>
      </c>
      <c r="D1502" s="577" t="s">
        <v>377</v>
      </c>
      <c r="E1502" s="580">
        <v>1</v>
      </c>
      <c r="F1502" s="582">
        <v>1</v>
      </c>
      <c r="G1502" s="584">
        <v>0</v>
      </c>
    </row>
    <row r="1503" spans="1:7">
      <c r="A1503" s="2"/>
      <c r="B1503" s="2"/>
      <c r="C1503" s="576" t="s">
        <v>976</v>
      </c>
      <c r="D1503" s="577"/>
      <c r="E1503" s="580">
        <v>1</v>
      </c>
      <c r="F1503" s="582">
        <v>0</v>
      </c>
      <c r="G1503" s="584">
        <v>0</v>
      </c>
    </row>
    <row r="1504" spans="1:7">
      <c r="A1504" s="2"/>
      <c r="B1504" s="2"/>
      <c r="C1504" s="576" t="s">
        <v>360</v>
      </c>
      <c r="D1504" s="577" t="s">
        <v>411</v>
      </c>
      <c r="E1504" s="580">
        <v>1</v>
      </c>
      <c r="F1504" s="582">
        <v>1</v>
      </c>
      <c r="G1504" s="584">
        <v>0</v>
      </c>
    </row>
    <row r="1505" spans="1:7">
      <c r="A1505" s="2"/>
      <c r="B1505" s="2"/>
      <c r="C1505" s="576" t="s">
        <v>360</v>
      </c>
      <c r="D1505" s="577" t="s">
        <v>401</v>
      </c>
      <c r="E1505" s="580">
        <v>1</v>
      </c>
      <c r="F1505" s="582">
        <v>0</v>
      </c>
      <c r="G1505" s="584">
        <v>0</v>
      </c>
    </row>
    <row r="1506" spans="1:7">
      <c r="A1506" s="2"/>
      <c r="B1506" s="2"/>
      <c r="C1506" s="576" t="s">
        <v>360</v>
      </c>
      <c r="D1506" s="577" t="s">
        <v>124</v>
      </c>
      <c r="E1506" s="580">
        <v>1</v>
      </c>
      <c r="F1506" s="582">
        <v>0</v>
      </c>
      <c r="G1506" s="584">
        <v>0</v>
      </c>
    </row>
    <row r="1507" spans="1:7">
      <c r="A1507" s="2"/>
      <c r="B1507" s="2"/>
      <c r="C1507" s="576" t="s">
        <v>360</v>
      </c>
      <c r="D1507" s="577" t="s">
        <v>399</v>
      </c>
      <c r="E1507" s="580">
        <v>1</v>
      </c>
      <c r="F1507" s="582">
        <v>0</v>
      </c>
      <c r="G1507" s="584">
        <v>0</v>
      </c>
    </row>
    <row r="1508" spans="1:7">
      <c r="A1508" s="2"/>
      <c r="B1508" s="2"/>
      <c r="C1508" s="576" t="s">
        <v>360</v>
      </c>
      <c r="D1508" s="577" t="s">
        <v>428</v>
      </c>
      <c r="E1508" s="580">
        <v>1</v>
      </c>
      <c r="F1508" s="582">
        <v>2</v>
      </c>
      <c r="G1508" s="584">
        <v>0</v>
      </c>
    </row>
    <row r="1509" spans="1:7">
      <c r="A1509" s="2"/>
      <c r="B1509" s="2"/>
      <c r="C1509" s="576" t="s">
        <v>360</v>
      </c>
      <c r="D1509" s="577" t="s">
        <v>338</v>
      </c>
      <c r="E1509" s="580">
        <v>1</v>
      </c>
      <c r="F1509" s="582">
        <v>0</v>
      </c>
      <c r="G1509" s="584">
        <v>0</v>
      </c>
    </row>
    <row r="1510" spans="1:7">
      <c r="A1510" s="2"/>
      <c r="B1510" s="2"/>
      <c r="C1510" s="576" t="s">
        <v>360</v>
      </c>
      <c r="D1510" s="577" t="s">
        <v>430</v>
      </c>
      <c r="E1510" s="580">
        <v>1</v>
      </c>
      <c r="F1510" s="582">
        <v>0</v>
      </c>
      <c r="G1510" s="584">
        <v>0</v>
      </c>
    </row>
    <row r="1511" spans="1:7">
      <c r="A1511" s="2"/>
      <c r="B1511" s="2"/>
      <c r="C1511" s="576" t="s">
        <v>360</v>
      </c>
      <c r="D1511" s="577" t="s">
        <v>369</v>
      </c>
      <c r="E1511" s="580">
        <v>1</v>
      </c>
      <c r="F1511" s="582">
        <v>1</v>
      </c>
      <c r="G1511" s="584">
        <v>0</v>
      </c>
    </row>
    <row r="1512" spans="1:7">
      <c r="A1512" s="2"/>
      <c r="B1512" s="2"/>
      <c r="C1512" s="576" t="s">
        <v>360</v>
      </c>
      <c r="D1512" s="577" t="s">
        <v>376</v>
      </c>
      <c r="E1512" s="580">
        <v>1</v>
      </c>
      <c r="F1512" s="582">
        <v>0</v>
      </c>
      <c r="G1512" s="584">
        <v>0</v>
      </c>
    </row>
    <row r="1513" spans="1:7">
      <c r="A1513" s="2"/>
      <c r="B1513" s="2"/>
      <c r="C1513" s="576" t="s">
        <v>978</v>
      </c>
      <c r="D1513" s="577"/>
      <c r="E1513" s="580">
        <v>1</v>
      </c>
      <c r="F1513" s="582">
        <v>0</v>
      </c>
      <c r="G1513" s="584">
        <v>0</v>
      </c>
    </row>
    <row r="1514" spans="1:7">
      <c r="A1514" s="2"/>
      <c r="B1514" s="18"/>
      <c r="C1514" s="576" t="s">
        <v>978</v>
      </c>
      <c r="D1514" s="577" t="s">
        <v>979</v>
      </c>
      <c r="E1514" s="580">
        <v>1</v>
      </c>
      <c r="F1514" s="582">
        <v>0</v>
      </c>
      <c r="G1514" s="584">
        <v>0</v>
      </c>
    </row>
    <row r="1515" spans="1:7">
      <c r="A1515" s="2"/>
      <c r="B1515" s="34"/>
      <c r="C1515" s="576" t="s">
        <v>980</v>
      </c>
      <c r="D1515" s="577"/>
      <c r="E1515" s="580">
        <v>1</v>
      </c>
      <c r="F1515" s="582">
        <v>0</v>
      </c>
      <c r="G1515" s="584">
        <v>0</v>
      </c>
    </row>
    <row r="1516" spans="1:7">
      <c r="A1516" s="2"/>
      <c r="B1516" s="18"/>
      <c r="C1516" s="576" t="s">
        <v>738</v>
      </c>
      <c r="D1516" s="577" t="s">
        <v>192</v>
      </c>
      <c r="E1516" s="580">
        <v>1</v>
      </c>
      <c r="F1516" s="582">
        <v>0</v>
      </c>
      <c r="G1516" s="584">
        <v>0</v>
      </c>
    </row>
    <row r="1517" spans="1:7">
      <c r="A1517" s="2"/>
      <c r="B1517" s="2"/>
      <c r="C1517" s="576" t="s">
        <v>982</v>
      </c>
      <c r="D1517" s="577"/>
      <c r="E1517" s="580">
        <v>1</v>
      </c>
      <c r="F1517" s="582">
        <v>0</v>
      </c>
      <c r="G1517" s="584">
        <v>0</v>
      </c>
    </row>
    <row r="1518" spans="1:7">
      <c r="A1518" s="2"/>
      <c r="B1518" s="2"/>
      <c r="C1518" s="576" t="s">
        <v>686</v>
      </c>
      <c r="D1518" s="577" t="s">
        <v>983</v>
      </c>
      <c r="E1518" s="580">
        <v>1</v>
      </c>
      <c r="F1518" s="582">
        <v>1</v>
      </c>
      <c r="G1518" s="584">
        <v>0</v>
      </c>
    </row>
    <row r="1519" spans="1:7">
      <c r="A1519" s="2"/>
      <c r="B1519" s="2"/>
      <c r="C1519" s="576" t="s">
        <v>415</v>
      </c>
      <c r="D1519" s="577" t="s">
        <v>376</v>
      </c>
      <c r="E1519" s="580">
        <v>1</v>
      </c>
      <c r="F1519" s="582">
        <v>2</v>
      </c>
      <c r="G1519" s="584">
        <v>0</v>
      </c>
    </row>
    <row r="1520" spans="1:7">
      <c r="A1520" s="2"/>
      <c r="B1520" s="2"/>
      <c r="C1520" s="576" t="s">
        <v>415</v>
      </c>
      <c r="D1520" s="577" t="s">
        <v>384</v>
      </c>
      <c r="E1520" s="580">
        <v>1</v>
      </c>
      <c r="F1520" s="582">
        <v>1</v>
      </c>
      <c r="G1520" s="584">
        <v>0</v>
      </c>
    </row>
    <row r="1521" spans="1:7">
      <c r="A1521" s="2"/>
      <c r="B1521" s="2"/>
      <c r="C1521" s="576" t="s">
        <v>415</v>
      </c>
      <c r="D1521" s="577" t="s">
        <v>354</v>
      </c>
      <c r="E1521" s="580">
        <v>1</v>
      </c>
      <c r="F1521" s="582">
        <v>0</v>
      </c>
      <c r="G1521" s="584">
        <v>0</v>
      </c>
    </row>
    <row r="1522" spans="1:7">
      <c r="A1522" s="2"/>
      <c r="B1522" s="2"/>
      <c r="C1522" s="576" t="s">
        <v>415</v>
      </c>
      <c r="D1522" s="577" t="s">
        <v>449</v>
      </c>
      <c r="E1522" s="580">
        <v>1</v>
      </c>
      <c r="F1522" s="582">
        <v>0</v>
      </c>
      <c r="G1522" s="584">
        <v>0</v>
      </c>
    </row>
    <row r="1523" spans="1:7">
      <c r="A1523" s="2"/>
      <c r="B1523" s="2"/>
      <c r="C1523" s="576" t="s">
        <v>415</v>
      </c>
      <c r="D1523" s="577" t="s">
        <v>423</v>
      </c>
      <c r="E1523" s="580">
        <v>1</v>
      </c>
      <c r="F1523" s="582">
        <v>0</v>
      </c>
      <c r="G1523" s="584">
        <v>0</v>
      </c>
    </row>
    <row r="1524" spans="1:7">
      <c r="A1524" s="2"/>
      <c r="B1524" s="2"/>
      <c r="C1524" s="576" t="s">
        <v>415</v>
      </c>
      <c r="D1524" s="577" t="s">
        <v>984</v>
      </c>
      <c r="E1524" s="580">
        <v>1</v>
      </c>
      <c r="F1524" s="582">
        <v>1</v>
      </c>
      <c r="G1524" s="584">
        <v>0</v>
      </c>
    </row>
    <row r="1525" spans="1:7">
      <c r="A1525" s="2"/>
      <c r="B1525" s="2"/>
      <c r="C1525" s="576" t="s">
        <v>415</v>
      </c>
      <c r="D1525" s="577" t="s">
        <v>317</v>
      </c>
      <c r="E1525" s="580">
        <v>1</v>
      </c>
      <c r="F1525" s="582">
        <v>1</v>
      </c>
      <c r="G1525" s="584">
        <v>0</v>
      </c>
    </row>
    <row r="1526" spans="1:7">
      <c r="A1526" s="2"/>
      <c r="B1526" s="2"/>
      <c r="C1526" s="576" t="s">
        <v>415</v>
      </c>
      <c r="D1526" s="577" t="s">
        <v>356</v>
      </c>
      <c r="E1526" s="580">
        <v>1</v>
      </c>
      <c r="F1526" s="582">
        <v>0</v>
      </c>
      <c r="G1526" s="584">
        <v>0</v>
      </c>
    </row>
    <row r="1527" spans="1:7">
      <c r="A1527" s="2"/>
      <c r="B1527" s="2"/>
      <c r="C1527" s="576" t="s">
        <v>415</v>
      </c>
      <c r="D1527" s="577" t="s">
        <v>985</v>
      </c>
      <c r="E1527" s="580">
        <v>1</v>
      </c>
      <c r="F1527" s="582">
        <v>0</v>
      </c>
      <c r="G1527" s="584">
        <v>0</v>
      </c>
    </row>
    <row r="1528" spans="1:7">
      <c r="A1528" s="2"/>
      <c r="B1528" s="2"/>
      <c r="C1528" s="576" t="s">
        <v>635</v>
      </c>
      <c r="D1528" s="577" t="s">
        <v>674</v>
      </c>
      <c r="E1528" s="580">
        <v>1</v>
      </c>
      <c r="F1528" s="582">
        <v>2</v>
      </c>
      <c r="G1528" s="584">
        <v>0</v>
      </c>
    </row>
    <row r="1529" spans="1:7">
      <c r="A1529" s="2"/>
      <c r="B1529" s="2"/>
      <c r="C1529" s="576" t="s">
        <v>716</v>
      </c>
      <c r="D1529" s="577"/>
      <c r="E1529" s="580">
        <v>1</v>
      </c>
      <c r="F1529" s="582">
        <v>0</v>
      </c>
      <c r="G1529" s="584">
        <v>0</v>
      </c>
    </row>
    <row r="1530" spans="1:7">
      <c r="A1530" s="2"/>
      <c r="B1530" s="2"/>
      <c r="C1530" s="576" t="s">
        <v>986</v>
      </c>
      <c r="D1530" s="577" t="s">
        <v>641</v>
      </c>
      <c r="E1530" s="580">
        <v>1</v>
      </c>
      <c r="F1530" s="582">
        <v>1</v>
      </c>
      <c r="G1530" s="584">
        <v>0</v>
      </c>
    </row>
    <row r="1531" spans="1:7">
      <c r="A1531" s="2"/>
      <c r="B1531" s="2"/>
      <c r="C1531" s="576" t="s">
        <v>433</v>
      </c>
      <c r="D1531" s="577" t="s">
        <v>346</v>
      </c>
      <c r="E1531" s="580">
        <v>1</v>
      </c>
      <c r="F1531" s="582">
        <v>0</v>
      </c>
      <c r="G1531" s="584">
        <v>0</v>
      </c>
    </row>
    <row r="1532" spans="1:7">
      <c r="A1532" s="2"/>
      <c r="B1532" s="2"/>
      <c r="C1532" s="576" t="s">
        <v>433</v>
      </c>
      <c r="D1532" s="577" t="s">
        <v>344</v>
      </c>
      <c r="E1532" s="580">
        <v>1</v>
      </c>
      <c r="F1532" s="582">
        <v>1</v>
      </c>
      <c r="G1532" s="584">
        <v>0</v>
      </c>
    </row>
    <row r="1533" spans="1:7">
      <c r="A1533" s="2"/>
      <c r="B1533" s="2"/>
      <c r="C1533" s="576" t="s">
        <v>433</v>
      </c>
      <c r="D1533" s="577" t="s">
        <v>340</v>
      </c>
      <c r="E1533" s="580">
        <v>1</v>
      </c>
      <c r="F1533" s="582">
        <v>1</v>
      </c>
      <c r="G1533" s="584">
        <v>0</v>
      </c>
    </row>
    <row r="1534" spans="1:7">
      <c r="A1534" s="2"/>
      <c r="B1534" s="2"/>
      <c r="C1534" s="576" t="s">
        <v>433</v>
      </c>
      <c r="D1534" s="577" t="s">
        <v>343</v>
      </c>
      <c r="E1534" s="580">
        <v>1</v>
      </c>
      <c r="F1534" s="582">
        <v>0</v>
      </c>
      <c r="G1534" s="584">
        <v>0</v>
      </c>
    </row>
    <row r="1535" spans="1:7">
      <c r="A1535" s="2"/>
      <c r="B1535" s="2"/>
      <c r="C1535" s="576" t="s">
        <v>178</v>
      </c>
      <c r="D1535" s="577"/>
      <c r="E1535" s="580">
        <v>1</v>
      </c>
      <c r="F1535" s="582">
        <v>0</v>
      </c>
      <c r="G1535" s="584">
        <v>0</v>
      </c>
    </row>
    <row r="1536" spans="1:7">
      <c r="A1536" s="2"/>
      <c r="B1536" s="2"/>
      <c r="C1536" s="576" t="s">
        <v>178</v>
      </c>
      <c r="D1536" s="577" t="s">
        <v>988</v>
      </c>
      <c r="E1536" s="580">
        <v>1</v>
      </c>
      <c r="F1536" s="582">
        <v>0</v>
      </c>
      <c r="G1536" s="584">
        <v>0</v>
      </c>
    </row>
    <row r="1537" spans="1:7">
      <c r="A1537" s="2"/>
      <c r="B1537" s="2"/>
      <c r="C1537" s="576" t="s">
        <v>382</v>
      </c>
      <c r="D1537" s="577" t="s">
        <v>348</v>
      </c>
      <c r="E1537" s="580">
        <v>1</v>
      </c>
      <c r="F1537" s="582">
        <v>1</v>
      </c>
      <c r="G1537" s="584">
        <v>0</v>
      </c>
    </row>
    <row r="1538" spans="1:7">
      <c r="A1538" s="2"/>
      <c r="B1538" s="2"/>
      <c r="C1538" s="576" t="s">
        <v>382</v>
      </c>
      <c r="D1538" s="577" t="s">
        <v>989</v>
      </c>
      <c r="E1538" s="580">
        <v>1</v>
      </c>
      <c r="F1538" s="582">
        <v>1</v>
      </c>
      <c r="G1538" s="584">
        <v>0</v>
      </c>
    </row>
    <row r="1539" spans="1:7">
      <c r="A1539" s="2"/>
      <c r="B1539" s="2"/>
      <c r="C1539" s="576" t="s">
        <v>382</v>
      </c>
      <c r="D1539" s="577" t="s">
        <v>346</v>
      </c>
      <c r="E1539" s="580">
        <v>1</v>
      </c>
      <c r="F1539" s="582">
        <v>1</v>
      </c>
      <c r="G1539" s="584">
        <v>0</v>
      </c>
    </row>
    <row r="1540" spans="1:7">
      <c r="A1540" s="2"/>
      <c r="B1540" s="2"/>
      <c r="C1540" s="576" t="s">
        <v>382</v>
      </c>
      <c r="D1540" s="577" t="s">
        <v>645</v>
      </c>
      <c r="E1540" s="580">
        <v>1</v>
      </c>
      <c r="F1540" s="582">
        <v>1</v>
      </c>
      <c r="G1540" s="584">
        <v>0</v>
      </c>
    </row>
    <row r="1541" spans="1:7">
      <c r="A1541" s="2"/>
      <c r="B1541" s="2"/>
      <c r="C1541" s="576" t="s">
        <v>382</v>
      </c>
      <c r="D1541" s="577" t="s">
        <v>617</v>
      </c>
      <c r="E1541" s="580">
        <v>1</v>
      </c>
      <c r="F1541" s="582">
        <v>0</v>
      </c>
      <c r="G1541" s="584">
        <v>0</v>
      </c>
    </row>
    <row r="1542" spans="1:7">
      <c r="A1542" s="2"/>
      <c r="B1542" s="2"/>
      <c r="C1542" s="576" t="s">
        <v>382</v>
      </c>
      <c r="D1542" s="577" t="s">
        <v>338</v>
      </c>
      <c r="E1542" s="580">
        <v>1</v>
      </c>
      <c r="F1542" s="582">
        <v>0</v>
      </c>
      <c r="G1542" s="584">
        <v>0</v>
      </c>
    </row>
    <row r="1543" spans="1:7">
      <c r="A1543" s="2"/>
      <c r="B1543" s="2"/>
      <c r="C1543" s="576" t="s">
        <v>382</v>
      </c>
      <c r="D1543" s="577" t="s">
        <v>990</v>
      </c>
      <c r="E1543" s="580">
        <v>1</v>
      </c>
      <c r="F1543" s="582">
        <v>1</v>
      </c>
      <c r="G1543" s="584">
        <v>0</v>
      </c>
    </row>
    <row r="1544" spans="1:7">
      <c r="A1544" s="2"/>
      <c r="B1544" s="2"/>
      <c r="C1544" s="576" t="s">
        <v>382</v>
      </c>
      <c r="D1544" s="577" t="s">
        <v>450</v>
      </c>
      <c r="E1544" s="580">
        <v>1</v>
      </c>
      <c r="F1544" s="582">
        <v>1</v>
      </c>
      <c r="G1544" s="584">
        <v>0</v>
      </c>
    </row>
    <row r="1545" spans="1:7">
      <c r="A1545" s="2"/>
      <c r="B1545" s="2"/>
      <c r="C1545" s="576" t="s">
        <v>382</v>
      </c>
      <c r="D1545" s="577" t="s">
        <v>432</v>
      </c>
      <c r="E1545" s="580">
        <v>1</v>
      </c>
      <c r="F1545" s="582">
        <v>1</v>
      </c>
      <c r="G1545" s="584">
        <v>0</v>
      </c>
    </row>
    <row r="1546" spans="1:7">
      <c r="A1546" s="2"/>
      <c r="B1546" s="2"/>
      <c r="C1546" s="576" t="s">
        <v>382</v>
      </c>
      <c r="D1546" s="577" t="s">
        <v>360</v>
      </c>
      <c r="E1546" s="580">
        <v>1</v>
      </c>
      <c r="F1546" s="582">
        <v>1</v>
      </c>
      <c r="G1546" s="584">
        <v>0</v>
      </c>
    </row>
    <row r="1547" spans="1:7">
      <c r="A1547" s="2"/>
      <c r="B1547" s="2"/>
      <c r="C1547" s="576" t="s">
        <v>382</v>
      </c>
      <c r="D1547" s="577" t="s">
        <v>501</v>
      </c>
      <c r="E1547" s="580">
        <v>1</v>
      </c>
      <c r="F1547" s="582">
        <v>1</v>
      </c>
      <c r="G1547" s="584">
        <v>0</v>
      </c>
    </row>
    <row r="1548" spans="1:7">
      <c r="A1548" s="2"/>
      <c r="B1548" s="2"/>
      <c r="C1548" s="576" t="s">
        <v>382</v>
      </c>
      <c r="D1548" s="577" t="s">
        <v>991</v>
      </c>
      <c r="E1548" s="580">
        <v>1</v>
      </c>
      <c r="F1548" s="582">
        <v>0</v>
      </c>
      <c r="G1548" s="584">
        <v>0</v>
      </c>
    </row>
    <row r="1549" spans="1:7">
      <c r="A1549" s="2"/>
      <c r="B1549" s="2"/>
      <c r="C1549" s="576" t="s">
        <v>837</v>
      </c>
      <c r="D1549" s="577" t="s">
        <v>338</v>
      </c>
      <c r="E1549" s="580">
        <v>1</v>
      </c>
      <c r="F1549" s="582">
        <v>2</v>
      </c>
      <c r="G1549" s="584">
        <v>0</v>
      </c>
    </row>
    <row r="1550" spans="1:7">
      <c r="A1550" s="2"/>
      <c r="B1550" s="2"/>
      <c r="C1550" s="576" t="s">
        <v>123</v>
      </c>
      <c r="D1550" s="577" t="s">
        <v>344</v>
      </c>
      <c r="E1550" s="580">
        <v>1</v>
      </c>
      <c r="F1550" s="582">
        <v>1</v>
      </c>
      <c r="G1550" s="584">
        <v>0</v>
      </c>
    </row>
    <row r="1551" spans="1:7">
      <c r="A1551" s="2"/>
      <c r="B1551" s="2"/>
      <c r="C1551" s="576" t="s">
        <v>582</v>
      </c>
      <c r="D1551" s="577" t="s">
        <v>343</v>
      </c>
      <c r="E1551" s="580">
        <v>1</v>
      </c>
      <c r="F1551" s="582">
        <v>1</v>
      </c>
      <c r="G1551" s="584">
        <v>0</v>
      </c>
    </row>
    <row r="1552" spans="1:7">
      <c r="A1552" s="2"/>
      <c r="B1552" s="2"/>
      <c r="C1552" s="576" t="s">
        <v>582</v>
      </c>
      <c r="D1552" s="577" t="s">
        <v>346</v>
      </c>
      <c r="E1552" s="580">
        <v>1</v>
      </c>
      <c r="F1552" s="582">
        <v>0</v>
      </c>
      <c r="G1552" s="584">
        <v>0</v>
      </c>
    </row>
    <row r="1553" spans="1:7">
      <c r="A1553" s="2"/>
      <c r="B1553" s="2"/>
      <c r="C1553" s="576" t="s">
        <v>582</v>
      </c>
      <c r="D1553" s="577" t="s">
        <v>992</v>
      </c>
      <c r="E1553" s="580">
        <v>1</v>
      </c>
      <c r="F1553" s="582">
        <v>2</v>
      </c>
      <c r="G1553" s="584">
        <v>0</v>
      </c>
    </row>
    <row r="1554" spans="1:7">
      <c r="A1554" s="2"/>
      <c r="B1554" s="2"/>
      <c r="C1554" s="576" t="s">
        <v>582</v>
      </c>
      <c r="D1554" s="577"/>
      <c r="E1554" s="580">
        <v>1</v>
      </c>
      <c r="F1554" s="582">
        <v>1</v>
      </c>
      <c r="G1554" s="584">
        <v>0</v>
      </c>
    </row>
    <row r="1555" spans="1:7">
      <c r="A1555" s="2"/>
      <c r="B1555" s="2"/>
      <c r="C1555" s="576" t="s">
        <v>582</v>
      </c>
      <c r="D1555" s="577" t="s">
        <v>348</v>
      </c>
      <c r="E1555" s="580">
        <v>1</v>
      </c>
      <c r="F1555" s="582">
        <v>2</v>
      </c>
      <c r="G1555" s="584">
        <v>0</v>
      </c>
    </row>
    <row r="1556" spans="1:7">
      <c r="A1556" s="2"/>
      <c r="B1556" s="2"/>
      <c r="C1556" s="576" t="s">
        <v>597</v>
      </c>
      <c r="D1556" s="577" t="s">
        <v>645</v>
      </c>
      <c r="E1556" s="580">
        <v>1</v>
      </c>
      <c r="F1556" s="582">
        <v>1</v>
      </c>
      <c r="G1556" s="584">
        <v>0</v>
      </c>
    </row>
    <row r="1557" spans="1:7">
      <c r="A1557" s="2"/>
      <c r="B1557" s="2"/>
      <c r="C1557" s="576" t="s">
        <v>597</v>
      </c>
      <c r="D1557" s="577" t="s">
        <v>848</v>
      </c>
      <c r="E1557" s="580">
        <v>1</v>
      </c>
      <c r="F1557" s="582">
        <v>2</v>
      </c>
      <c r="G1557" s="584">
        <v>0</v>
      </c>
    </row>
    <row r="1558" spans="1:7">
      <c r="A1558" s="2"/>
      <c r="B1558" s="2"/>
      <c r="C1558" s="576" t="s">
        <v>490</v>
      </c>
      <c r="D1558" s="577"/>
      <c r="E1558" s="580">
        <v>1</v>
      </c>
      <c r="F1558" s="582">
        <v>0</v>
      </c>
      <c r="G1558" s="584">
        <v>0</v>
      </c>
    </row>
    <row r="1559" spans="1:7">
      <c r="A1559" s="2"/>
      <c r="B1559" s="2"/>
      <c r="C1559" s="576" t="s">
        <v>490</v>
      </c>
      <c r="D1559" s="577" t="s">
        <v>372</v>
      </c>
      <c r="E1559" s="580">
        <v>1</v>
      </c>
      <c r="F1559" s="582">
        <v>0</v>
      </c>
      <c r="G1559" s="584">
        <v>0</v>
      </c>
    </row>
    <row r="1560" spans="1:7">
      <c r="A1560" s="2"/>
      <c r="B1560" s="2"/>
      <c r="C1560" s="576" t="s">
        <v>993</v>
      </c>
      <c r="D1560" s="577"/>
      <c r="E1560" s="580">
        <v>1</v>
      </c>
      <c r="F1560" s="582">
        <v>0</v>
      </c>
      <c r="G1560" s="584">
        <v>0</v>
      </c>
    </row>
    <row r="1561" spans="1:7">
      <c r="A1561" s="2"/>
      <c r="B1561" s="2"/>
      <c r="C1561" s="576" t="s">
        <v>994</v>
      </c>
      <c r="D1561" s="577" t="s">
        <v>348</v>
      </c>
      <c r="E1561" s="580">
        <v>1</v>
      </c>
      <c r="F1561" s="582">
        <v>1</v>
      </c>
      <c r="G1561" s="584">
        <v>0</v>
      </c>
    </row>
    <row r="1562" spans="1:7">
      <c r="A1562" s="2"/>
      <c r="B1562" s="2"/>
      <c r="C1562" s="576" t="s">
        <v>995</v>
      </c>
      <c r="D1562" s="577"/>
      <c r="E1562" s="580">
        <v>1</v>
      </c>
      <c r="F1562" s="582">
        <v>0</v>
      </c>
      <c r="G1562" s="584">
        <v>0</v>
      </c>
    </row>
    <row r="1563" spans="1:7">
      <c r="A1563" s="2"/>
      <c r="B1563" s="2"/>
      <c r="C1563" s="576" t="s">
        <v>996</v>
      </c>
      <c r="D1563" s="577" t="s">
        <v>678</v>
      </c>
      <c r="E1563" s="580">
        <v>1</v>
      </c>
      <c r="F1563" s="582">
        <v>1</v>
      </c>
      <c r="G1563" s="584">
        <v>0</v>
      </c>
    </row>
    <row r="1564" spans="1:7">
      <c r="A1564" s="2"/>
      <c r="B1564" s="2"/>
      <c r="C1564" s="576" t="s">
        <v>996</v>
      </c>
      <c r="D1564" s="577" t="s">
        <v>997</v>
      </c>
      <c r="E1564" s="580">
        <v>1</v>
      </c>
      <c r="F1564" s="582">
        <v>3</v>
      </c>
      <c r="G1564" s="584">
        <v>0</v>
      </c>
    </row>
    <row r="1565" spans="1:7">
      <c r="A1565" s="2"/>
      <c r="B1565" s="18" t="s">
        <v>0</v>
      </c>
      <c r="C1565" s="576" t="s">
        <v>998</v>
      </c>
      <c r="D1565" s="577"/>
      <c r="E1565" s="580">
        <v>1</v>
      </c>
      <c r="F1565" s="582">
        <v>1</v>
      </c>
      <c r="G1565" s="584">
        <v>0</v>
      </c>
    </row>
    <row r="1566" spans="1:7">
      <c r="A1566" s="2"/>
      <c r="B1566" s="34" t="s">
        <v>7</v>
      </c>
      <c r="C1566" s="576" t="s">
        <v>998</v>
      </c>
      <c r="D1566" s="577" t="s">
        <v>999</v>
      </c>
      <c r="E1566" s="580">
        <v>1</v>
      </c>
      <c r="F1566" s="582">
        <v>1</v>
      </c>
      <c r="G1566" s="584">
        <v>0</v>
      </c>
    </row>
    <row r="1567" spans="1:7">
      <c r="A1567" s="2"/>
      <c r="B1567" s="34" t="s">
        <v>8</v>
      </c>
      <c r="C1567" s="576" t="s">
        <v>454</v>
      </c>
      <c r="D1567" s="577" t="s">
        <v>342</v>
      </c>
      <c r="E1567" s="580">
        <v>1</v>
      </c>
      <c r="F1567" s="582">
        <v>1</v>
      </c>
      <c r="G1567" s="584">
        <v>0</v>
      </c>
    </row>
    <row r="1568" spans="1:7">
      <c r="A1568" s="2"/>
      <c r="B1568" s="2"/>
      <c r="C1568" s="576" t="s">
        <v>639</v>
      </c>
      <c r="D1568" s="577"/>
      <c r="E1568" s="580">
        <v>1</v>
      </c>
      <c r="F1568" s="582">
        <v>0</v>
      </c>
      <c r="G1568" s="584">
        <v>0</v>
      </c>
    </row>
    <row r="1569" spans="1:7">
      <c r="A1569" s="2"/>
      <c r="B1569" s="2"/>
      <c r="C1569" s="576" t="s">
        <v>798</v>
      </c>
      <c r="D1569" s="577"/>
      <c r="E1569" s="580">
        <v>1</v>
      </c>
      <c r="F1569" s="582">
        <v>1</v>
      </c>
      <c r="G1569" s="584">
        <v>0</v>
      </c>
    </row>
    <row r="1570" spans="1:7">
      <c r="A1570" s="2"/>
      <c r="B1570" s="2"/>
      <c r="C1570" s="576" t="s">
        <v>491</v>
      </c>
      <c r="D1570" s="577" t="s">
        <v>772</v>
      </c>
      <c r="E1570" s="580">
        <v>1</v>
      </c>
      <c r="F1570" s="582">
        <v>1</v>
      </c>
      <c r="G1570" s="584">
        <v>0</v>
      </c>
    </row>
    <row r="1571" spans="1:7">
      <c r="A1571" s="2"/>
      <c r="B1571" s="2"/>
      <c r="C1571" s="576" t="s">
        <v>1000</v>
      </c>
      <c r="D1571" s="577" t="s">
        <v>659</v>
      </c>
      <c r="E1571" s="580">
        <v>1</v>
      </c>
      <c r="F1571" s="582">
        <v>0</v>
      </c>
      <c r="G1571" s="584">
        <v>0</v>
      </c>
    </row>
    <row r="1572" spans="1:7">
      <c r="A1572" s="2"/>
      <c r="B1572" s="2"/>
      <c r="C1572" s="576" t="s">
        <v>1001</v>
      </c>
      <c r="D1572" s="577"/>
      <c r="E1572" s="580">
        <v>1</v>
      </c>
      <c r="F1572" s="582">
        <v>1</v>
      </c>
      <c r="G1572" s="584">
        <v>0</v>
      </c>
    </row>
    <row r="1573" spans="1:7">
      <c r="A1573" s="2"/>
      <c r="B1573" s="2"/>
      <c r="C1573" s="576" t="s">
        <v>1002</v>
      </c>
      <c r="D1573" s="577"/>
      <c r="E1573" s="580">
        <v>1</v>
      </c>
      <c r="F1573" s="582">
        <v>1</v>
      </c>
      <c r="G1573" s="584">
        <v>0</v>
      </c>
    </row>
    <row r="1574" spans="1:7">
      <c r="A1574" s="2"/>
      <c r="B1574" s="2"/>
      <c r="C1574" s="576" t="s">
        <v>351</v>
      </c>
      <c r="D1574" s="577" t="s">
        <v>375</v>
      </c>
      <c r="E1574" s="580">
        <v>1</v>
      </c>
      <c r="F1574" s="582">
        <v>1</v>
      </c>
      <c r="G1574" s="584">
        <v>0</v>
      </c>
    </row>
    <row r="1575" spans="1:7">
      <c r="A1575" s="2"/>
      <c r="B1575" s="2"/>
      <c r="C1575" s="576" t="s">
        <v>351</v>
      </c>
      <c r="D1575" s="577" t="s">
        <v>904</v>
      </c>
      <c r="E1575" s="580">
        <v>1</v>
      </c>
      <c r="F1575" s="582">
        <v>0</v>
      </c>
      <c r="G1575" s="584">
        <v>0</v>
      </c>
    </row>
    <row r="1576" spans="1:7">
      <c r="A1576" s="2"/>
      <c r="B1576" s="2"/>
      <c r="C1576" s="576" t="s">
        <v>351</v>
      </c>
      <c r="D1576" s="577" t="s">
        <v>192</v>
      </c>
      <c r="E1576" s="580">
        <v>1</v>
      </c>
      <c r="F1576" s="582">
        <v>1</v>
      </c>
      <c r="G1576" s="584">
        <v>0</v>
      </c>
    </row>
    <row r="1577" spans="1:7">
      <c r="A1577" s="2"/>
      <c r="B1577" s="2"/>
      <c r="C1577" s="576" t="s">
        <v>351</v>
      </c>
      <c r="D1577" s="577" t="s">
        <v>828</v>
      </c>
      <c r="E1577" s="580">
        <v>1</v>
      </c>
      <c r="F1577" s="582">
        <v>0</v>
      </c>
      <c r="G1577" s="584">
        <v>0</v>
      </c>
    </row>
    <row r="1578" spans="1:7">
      <c r="A1578" s="2"/>
      <c r="B1578" s="2"/>
      <c r="C1578" s="576" t="s">
        <v>351</v>
      </c>
      <c r="D1578" s="577" t="s">
        <v>996</v>
      </c>
      <c r="E1578" s="580">
        <v>1</v>
      </c>
      <c r="F1578" s="582">
        <v>1</v>
      </c>
      <c r="G1578" s="584">
        <v>0</v>
      </c>
    </row>
    <row r="1579" spans="1:7">
      <c r="A1579" s="2"/>
      <c r="B1579" s="2"/>
      <c r="C1579" s="576" t="s">
        <v>351</v>
      </c>
      <c r="D1579" s="577" t="s">
        <v>347</v>
      </c>
      <c r="E1579" s="580">
        <v>1</v>
      </c>
      <c r="F1579" s="582">
        <v>2</v>
      </c>
      <c r="G1579" s="584">
        <v>0</v>
      </c>
    </row>
    <row r="1580" spans="1:7">
      <c r="A1580" s="2"/>
      <c r="B1580" s="2"/>
      <c r="C1580" s="576" t="s">
        <v>351</v>
      </c>
      <c r="D1580" s="577" t="s">
        <v>1003</v>
      </c>
      <c r="E1580" s="580">
        <v>1</v>
      </c>
      <c r="F1580" s="582">
        <v>1</v>
      </c>
      <c r="G1580" s="584">
        <v>0</v>
      </c>
    </row>
    <row r="1581" spans="1:7">
      <c r="A1581" s="2"/>
      <c r="B1581" s="2"/>
      <c r="C1581" s="576" t="s">
        <v>351</v>
      </c>
      <c r="D1581" s="577" t="s">
        <v>649</v>
      </c>
      <c r="E1581" s="580">
        <v>1</v>
      </c>
      <c r="F1581" s="582">
        <v>4</v>
      </c>
      <c r="G1581" s="584">
        <v>0</v>
      </c>
    </row>
    <row r="1582" spans="1:7">
      <c r="A1582" s="2"/>
      <c r="B1582" s="2"/>
      <c r="C1582" s="576" t="s">
        <v>1005</v>
      </c>
      <c r="D1582" s="577"/>
      <c r="E1582" s="580">
        <v>1</v>
      </c>
      <c r="F1582" s="582">
        <v>1</v>
      </c>
      <c r="G1582" s="584">
        <v>0</v>
      </c>
    </row>
    <row r="1583" spans="1:7">
      <c r="A1583" s="2"/>
      <c r="B1583" s="2"/>
      <c r="C1583" s="576" t="s">
        <v>1006</v>
      </c>
      <c r="D1583" s="577"/>
      <c r="E1583" s="580">
        <v>1</v>
      </c>
      <c r="F1583" s="582">
        <v>2</v>
      </c>
      <c r="G1583" s="584">
        <v>0</v>
      </c>
    </row>
    <row r="1584" spans="1:7">
      <c r="A1584" s="2"/>
      <c r="B1584" s="2"/>
      <c r="C1584" s="576" t="s">
        <v>1007</v>
      </c>
      <c r="D1584" s="577"/>
      <c r="E1584" s="580">
        <v>1</v>
      </c>
      <c r="F1584" s="582">
        <v>1</v>
      </c>
      <c r="G1584" s="584">
        <v>0</v>
      </c>
    </row>
    <row r="1585" spans="1:7">
      <c r="A1585" s="2"/>
      <c r="B1585" s="2"/>
      <c r="C1585" s="576" t="s">
        <v>456</v>
      </c>
      <c r="D1585" s="577" t="s">
        <v>700</v>
      </c>
      <c r="E1585" s="580">
        <v>1</v>
      </c>
      <c r="F1585" s="582">
        <v>1</v>
      </c>
      <c r="G1585" s="584">
        <v>0</v>
      </c>
    </row>
    <row r="1586" spans="1:7">
      <c r="A1586" s="2"/>
      <c r="B1586" s="2"/>
      <c r="C1586" s="576" t="s">
        <v>456</v>
      </c>
      <c r="D1586" s="577" t="s">
        <v>615</v>
      </c>
      <c r="E1586" s="580">
        <v>1</v>
      </c>
      <c r="F1586" s="582">
        <v>0</v>
      </c>
      <c r="G1586" s="584">
        <v>0</v>
      </c>
    </row>
    <row r="1587" spans="1:7">
      <c r="A1587" s="2"/>
      <c r="B1587" s="2"/>
      <c r="C1587" s="576" t="s">
        <v>365</v>
      </c>
      <c r="D1587" s="577" t="s">
        <v>356</v>
      </c>
      <c r="E1587" s="580">
        <v>1</v>
      </c>
      <c r="F1587" s="582">
        <v>1</v>
      </c>
      <c r="G1587" s="584">
        <v>0</v>
      </c>
    </row>
    <row r="1588" spans="1:7">
      <c r="A1588" s="2"/>
      <c r="B1588" s="2"/>
      <c r="C1588" s="576" t="s">
        <v>365</v>
      </c>
      <c r="D1588" s="577" t="s">
        <v>577</v>
      </c>
      <c r="E1588" s="580">
        <v>1</v>
      </c>
      <c r="F1588" s="582">
        <v>0</v>
      </c>
      <c r="G1588" s="584">
        <v>0</v>
      </c>
    </row>
    <row r="1589" spans="1:7">
      <c r="A1589" s="2"/>
      <c r="B1589" s="2"/>
      <c r="C1589" s="576" t="s">
        <v>365</v>
      </c>
      <c r="D1589" s="577" t="s">
        <v>603</v>
      </c>
      <c r="E1589" s="580">
        <v>1</v>
      </c>
      <c r="F1589" s="582">
        <v>2</v>
      </c>
      <c r="G1589" s="584">
        <v>0</v>
      </c>
    </row>
    <row r="1590" spans="1:7">
      <c r="A1590" s="2"/>
      <c r="B1590" s="2"/>
      <c r="C1590" s="576" t="s">
        <v>1008</v>
      </c>
      <c r="D1590" s="577"/>
      <c r="E1590" s="580">
        <v>1</v>
      </c>
      <c r="F1590" s="582">
        <v>0</v>
      </c>
      <c r="G1590" s="584">
        <v>0</v>
      </c>
    </row>
    <row r="1591" spans="1:7">
      <c r="A1591" s="2"/>
      <c r="B1591" s="2"/>
      <c r="C1591" s="576" t="s">
        <v>493</v>
      </c>
      <c r="D1591" s="577" t="s">
        <v>1009</v>
      </c>
      <c r="E1591" s="580">
        <v>1</v>
      </c>
      <c r="F1591" s="582">
        <v>1</v>
      </c>
      <c r="G1591" s="584">
        <v>0</v>
      </c>
    </row>
    <row r="1592" spans="1:7">
      <c r="A1592" s="2"/>
      <c r="B1592" s="2"/>
      <c r="C1592" s="576" t="s">
        <v>493</v>
      </c>
      <c r="D1592" s="577" t="s">
        <v>1010</v>
      </c>
      <c r="E1592" s="580">
        <v>1</v>
      </c>
      <c r="F1592" s="582">
        <v>0</v>
      </c>
      <c r="G1592" s="584">
        <v>0</v>
      </c>
    </row>
    <row r="1593" spans="1:7">
      <c r="A1593" s="2"/>
      <c r="B1593" s="2"/>
      <c r="C1593" s="576" t="s">
        <v>374</v>
      </c>
      <c r="D1593" s="577" t="s">
        <v>354</v>
      </c>
      <c r="E1593" s="580">
        <v>1</v>
      </c>
      <c r="F1593" s="582">
        <v>1</v>
      </c>
      <c r="G1593" s="584">
        <v>0</v>
      </c>
    </row>
    <row r="1594" spans="1:7">
      <c r="A1594" s="2"/>
      <c r="B1594" s="2"/>
      <c r="C1594" s="576" t="s">
        <v>374</v>
      </c>
      <c r="D1594" s="577" t="s">
        <v>442</v>
      </c>
      <c r="E1594" s="580">
        <v>1</v>
      </c>
      <c r="F1594" s="582">
        <v>0</v>
      </c>
      <c r="G1594" s="584">
        <v>0</v>
      </c>
    </row>
    <row r="1595" spans="1:7">
      <c r="A1595" s="2"/>
      <c r="B1595" s="18"/>
      <c r="C1595" s="576" t="s">
        <v>371</v>
      </c>
      <c r="D1595" s="577" t="s">
        <v>460</v>
      </c>
      <c r="E1595" s="580">
        <v>1</v>
      </c>
      <c r="F1595" s="582">
        <v>0</v>
      </c>
      <c r="G1595" s="584">
        <v>0</v>
      </c>
    </row>
    <row r="1596" spans="1:7">
      <c r="A1596" s="2"/>
      <c r="B1596" s="34"/>
      <c r="C1596" s="576" t="s">
        <v>1011</v>
      </c>
      <c r="D1596" s="577"/>
      <c r="E1596" s="580">
        <v>1</v>
      </c>
      <c r="F1596" s="582">
        <v>3</v>
      </c>
      <c r="G1596" s="584">
        <v>0</v>
      </c>
    </row>
    <row r="1597" spans="1:7">
      <c r="A1597" s="2"/>
      <c r="B1597" s="18"/>
      <c r="C1597" s="576" t="s">
        <v>476</v>
      </c>
      <c r="D1597" s="577" t="s">
        <v>360</v>
      </c>
      <c r="E1597" s="580">
        <v>1</v>
      </c>
      <c r="F1597" s="582">
        <v>0</v>
      </c>
      <c r="G1597" s="584">
        <v>0</v>
      </c>
    </row>
    <row r="1598" spans="1:7">
      <c r="A1598" s="2"/>
      <c r="B1598" s="2"/>
      <c r="C1598" s="576" t="s">
        <v>476</v>
      </c>
      <c r="D1598" s="577" t="s">
        <v>1012</v>
      </c>
      <c r="E1598" s="580">
        <v>1</v>
      </c>
      <c r="F1598" s="582">
        <v>2</v>
      </c>
      <c r="G1598" s="584">
        <v>0</v>
      </c>
    </row>
    <row r="1599" spans="1:7">
      <c r="A1599" s="2"/>
      <c r="B1599" s="2"/>
      <c r="C1599" s="576" t="s">
        <v>476</v>
      </c>
      <c r="D1599" s="577" t="s">
        <v>715</v>
      </c>
      <c r="E1599" s="580">
        <v>1</v>
      </c>
      <c r="F1599" s="582">
        <v>1</v>
      </c>
      <c r="G1599" s="584">
        <v>0</v>
      </c>
    </row>
    <row r="1600" spans="1:7">
      <c r="A1600" s="2"/>
      <c r="B1600" s="2"/>
      <c r="C1600" s="576" t="s">
        <v>476</v>
      </c>
      <c r="D1600" s="577" t="s">
        <v>1013</v>
      </c>
      <c r="E1600" s="580">
        <v>1</v>
      </c>
      <c r="F1600" s="582">
        <v>0</v>
      </c>
      <c r="G1600" s="584">
        <v>0</v>
      </c>
    </row>
    <row r="1601" spans="1:7">
      <c r="A1601" s="2"/>
      <c r="B1601" s="2"/>
      <c r="C1601" s="576" t="s">
        <v>476</v>
      </c>
      <c r="D1601" s="577" t="s">
        <v>348</v>
      </c>
      <c r="E1601" s="580">
        <v>1</v>
      </c>
      <c r="F1601" s="582">
        <v>1</v>
      </c>
      <c r="G1601" s="584">
        <v>0</v>
      </c>
    </row>
    <row r="1602" spans="1:7">
      <c r="A1602" s="2"/>
      <c r="B1602" s="2"/>
      <c r="C1602" s="576" t="s">
        <v>476</v>
      </c>
      <c r="D1602" s="577" t="s">
        <v>440</v>
      </c>
      <c r="E1602" s="580">
        <v>1</v>
      </c>
      <c r="F1602" s="582">
        <v>1</v>
      </c>
      <c r="G1602" s="584">
        <v>0</v>
      </c>
    </row>
    <row r="1603" spans="1:7">
      <c r="A1603" s="2"/>
      <c r="B1603" s="2"/>
      <c r="C1603" s="576" t="s">
        <v>476</v>
      </c>
      <c r="D1603" s="577" t="s">
        <v>748</v>
      </c>
      <c r="E1603" s="580">
        <v>1</v>
      </c>
      <c r="F1603" s="582">
        <v>1</v>
      </c>
      <c r="G1603" s="584">
        <v>0</v>
      </c>
    </row>
    <row r="1604" spans="1:7">
      <c r="A1604" s="2"/>
      <c r="B1604" s="2"/>
      <c r="C1604" s="576" t="s">
        <v>969</v>
      </c>
      <c r="D1604" s="577" t="s">
        <v>1014</v>
      </c>
      <c r="E1604" s="580">
        <v>1</v>
      </c>
      <c r="F1604" s="582">
        <v>1</v>
      </c>
      <c r="G1604" s="584">
        <v>0</v>
      </c>
    </row>
    <row r="1605" spans="1:7">
      <c r="A1605" s="2"/>
      <c r="B1605" s="2"/>
      <c r="C1605" s="576" t="s">
        <v>969</v>
      </c>
      <c r="D1605" s="577"/>
      <c r="E1605" s="580">
        <v>1</v>
      </c>
      <c r="F1605" s="582">
        <v>1</v>
      </c>
      <c r="G1605" s="584">
        <v>0</v>
      </c>
    </row>
    <row r="1606" spans="1:7">
      <c r="A1606" s="2"/>
      <c r="B1606" s="2"/>
      <c r="C1606" s="576" t="s">
        <v>681</v>
      </c>
      <c r="D1606" s="577" t="s">
        <v>373</v>
      </c>
      <c r="E1606" s="580">
        <v>1</v>
      </c>
      <c r="F1606" s="582">
        <v>0</v>
      </c>
      <c r="G1606" s="584">
        <v>0</v>
      </c>
    </row>
    <row r="1607" spans="1:7">
      <c r="A1607" s="2"/>
      <c r="B1607" s="2"/>
      <c r="C1607" s="576" t="s">
        <v>825</v>
      </c>
      <c r="D1607" s="577"/>
      <c r="E1607" s="580">
        <v>1</v>
      </c>
      <c r="F1607" s="582">
        <v>1</v>
      </c>
      <c r="G1607" s="584">
        <v>0</v>
      </c>
    </row>
    <row r="1608" spans="1:7">
      <c r="A1608" s="2"/>
      <c r="B1608" s="2"/>
      <c r="C1608" s="576" t="s">
        <v>695</v>
      </c>
      <c r="D1608" s="577" t="s">
        <v>606</v>
      </c>
      <c r="E1608" s="580">
        <v>1</v>
      </c>
      <c r="F1608" s="582">
        <v>1</v>
      </c>
      <c r="G1608" s="584">
        <v>0</v>
      </c>
    </row>
    <row r="1609" spans="1:7">
      <c r="A1609" s="2"/>
      <c r="B1609" s="2"/>
      <c r="C1609" s="576" t="s">
        <v>970</v>
      </c>
      <c r="D1609" s="577" t="s">
        <v>341</v>
      </c>
      <c r="E1609" s="580">
        <v>1</v>
      </c>
      <c r="F1609" s="582">
        <v>1</v>
      </c>
      <c r="G1609" s="584">
        <v>0</v>
      </c>
    </row>
    <row r="1610" spans="1:7">
      <c r="A1610" s="2"/>
      <c r="B1610" s="2"/>
      <c r="C1610" s="576" t="s">
        <v>970</v>
      </c>
      <c r="D1610" s="577" t="s">
        <v>827</v>
      </c>
      <c r="E1610" s="580">
        <v>1</v>
      </c>
      <c r="F1610" s="582">
        <v>1</v>
      </c>
      <c r="G1610" s="584">
        <v>1</v>
      </c>
    </row>
    <row r="1611" spans="1:7">
      <c r="A1611" s="2"/>
      <c r="B1611" s="2"/>
      <c r="C1611" s="576" t="s">
        <v>356</v>
      </c>
      <c r="D1611" s="577" t="s">
        <v>1015</v>
      </c>
      <c r="E1611" s="580">
        <v>1</v>
      </c>
      <c r="F1611" s="582">
        <v>0</v>
      </c>
      <c r="G1611" s="584">
        <v>0</v>
      </c>
    </row>
    <row r="1612" spans="1:7">
      <c r="A1612" s="2"/>
      <c r="B1612" s="2"/>
      <c r="C1612" s="576" t="s">
        <v>356</v>
      </c>
      <c r="D1612" s="577" t="s">
        <v>1016</v>
      </c>
      <c r="E1612" s="580">
        <v>1</v>
      </c>
      <c r="F1612" s="582">
        <v>0</v>
      </c>
      <c r="G1612" s="584">
        <v>1</v>
      </c>
    </row>
    <row r="1613" spans="1:7">
      <c r="A1613" s="2"/>
      <c r="B1613" s="2"/>
      <c r="C1613" s="576" t="s">
        <v>356</v>
      </c>
      <c r="D1613" s="577" t="s">
        <v>1017</v>
      </c>
      <c r="E1613" s="580">
        <v>1</v>
      </c>
      <c r="F1613" s="582">
        <v>1</v>
      </c>
      <c r="G1613" s="584">
        <v>0</v>
      </c>
    </row>
    <row r="1614" spans="1:7">
      <c r="A1614" s="2"/>
      <c r="B1614" s="2"/>
      <c r="C1614" s="576" t="s">
        <v>356</v>
      </c>
      <c r="D1614" s="577" t="s">
        <v>1018</v>
      </c>
      <c r="E1614" s="580">
        <v>1</v>
      </c>
      <c r="F1614" s="582">
        <v>2</v>
      </c>
      <c r="G1614" s="584">
        <v>0</v>
      </c>
    </row>
    <row r="1615" spans="1:7">
      <c r="A1615" s="2"/>
      <c r="B1615" s="2"/>
      <c r="C1615" s="576" t="s">
        <v>356</v>
      </c>
      <c r="D1615" s="577" t="s">
        <v>1019</v>
      </c>
      <c r="E1615" s="580">
        <v>1</v>
      </c>
      <c r="F1615" s="582">
        <v>2</v>
      </c>
      <c r="G1615" s="584">
        <v>0</v>
      </c>
    </row>
    <row r="1616" spans="1:7">
      <c r="A1616" s="2"/>
      <c r="B1616" s="2"/>
      <c r="C1616" s="576" t="s">
        <v>356</v>
      </c>
      <c r="D1616" s="577" t="s">
        <v>1020</v>
      </c>
      <c r="E1616" s="580">
        <v>1</v>
      </c>
      <c r="F1616" s="582">
        <v>1</v>
      </c>
      <c r="G1616" s="584">
        <v>0</v>
      </c>
    </row>
    <row r="1617" spans="1:7">
      <c r="A1617" s="2"/>
      <c r="B1617" s="2"/>
      <c r="C1617" s="576" t="s">
        <v>356</v>
      </c>
      <c r="D1617" s="577" t="s">
        <v>1013</v>
      </c>
      <c r="E1617" s="580">
        <v>1</v>
      </c>
      <c r="F1617" s="582">
        <v>2</v>
      </c>
      <c r="G1617" s="584">
        <v>0</v>
      </c>
    </row>
    <row r="1618" spans="1:7">
      <c r="A1618" s="2"/>
      <c r="B1618" s="2"/>
      <c r="C1618" s="576" t="s">
        <v>356</v>
      </c>
      <c r="D1618" s="577" t="s">
        <v>1021</v>
      </c>
      <c r="E1618" s="580">
        <v>1</v>
      </c>
      <c r="F1618" s="582">
        <v>1</v>
      </c>
      <c r="G1618" s="584">
        <v>0</v>
      </c>
    </row>
    <row r="1619" spans="1:7">
      <c r="A1619" s="2"/>
      <c r="B1619" s="2"/>
      <c r="C1619" s="576" t="s">
        <v>356</v>
      </c>
      <c r="D1619" s="577" t="s">
        <v>610</v>
      </c>
      <c r="E1619" s="580">
        <v>1</v>
      </c>
      <c r="F1619" s="582">
        <v>0</v>
      </c>
      <c r="G1619" s="584">
        <v>0</v>
      </c>
    </row>
    <row r="1620" spans="1:7">
      <c r="A1620" s="2"/>
      <c r="B1620" s="2"/>
      <c r="C1620" s="576" t="s">
        <v>1022</v>
      </c>
      <c r="D1620" s="577"/>
      <c r="E1620" s="580">
        <v>1</v>
      </c>
      <c r="F1620" s="582">
        <v>0</v>
      </c>
      <c r="G1620" s="584">
        <v>0</v>
      </c>
    </row>
    <row r="1621" spans="1:7">
      <c r="A1621" s="2"/>
      <c r="B1621" s="2"/>
      <c r="C1621" s="576" t="s">
        <v>455</v>
      </c>
      <c r="D1621" s="577" t="s">
        <v>446</v>
      </c>
      <c r="E1621" s="580">
        <v>1</v>
      </c>
      <c r="F1621" s="582">
        <v>1</v>
      </c>
      <c r="G1621" s="584">
        <v>0</v>
      </c>
    </row>
    <row r="1622" spans="1:7">
      <c r="A1622" s="2"/>
      <c r="B1622" s="2"/>
      <c r="C1622" s="576" t="s">
        <v>455</v>
      </c>
      <c r="D1622" s="577" t="s">
        <v>434</v>
      </c>
      <c r="E1622" s="580">
        <v>1</v>
      </c>
      <c r="F1622" s="582">
        <v>1</v>
      </c>
      <c r="G1622" s="584">
        <v>0</v>
      </c>
    </row>
    <row r="1623" spans="1:7">
      <c r="A1623" s="2"/>
      <c r="B1623" s="2"/>
      <c r="C1623" s="576" t="s">
        <v>455</v>
      </c>
      <c r="D1623" s="577" t="s">
        <v>507</v>
      </c>
      <c r="E1623" s="580">
        <v>1</v>
      </c>
      <c r="F1623" s="582">
        <v>0</v>
      </c>
      <c r="G1623" s="584">
        <v>0</v>
      </c>
    </row>
    <row r="1624" spans="1:7">
      <c r="A1624" s="2"/>
      <c r="B1624" s="2"/>
      <c r="C1624" s="576" t="s">
        <v>1023</v>
      </c>
      <c r="D1624" s="577"/>
      <c r="E1624" s="580">
        <v>1</v>
      </c>
      <c r="F1624" s="582">
        <v>1</v>
      </c>
      <c r="G1624" s="584">
        <v>0</v>
      </c>
    </row>
    <row r="1625" spans="1:7">
      <c r="A1625" s="2"/>
      <c r="B1625" s="2"/>
      <c r="C1625" s="576" t="s">
        <v>1024</v>
      </c>
      <c r="D1625" s="577"/>
      <c r="E1625" s="580">
        <v>1</v>
      </c>
      <c r="F1625" s="582">
        <v>1</v>
      </c>
      <c r="G1625" s="584">
        <v>0</v>
      </c>
    </row>
    <row r="1626" spans="1:7">
      <c r="A1626" s="2"/>
      <c r="B1626" s="2"/>
      <c r="C1626" s="576" t="s">
        <v>1025</v>
      </c>
      <c r="D1626" s="577"/>
      <c r="E1626" s="580">
        <v>1</v>
      </c>
      <c r="F1626" s="582">
        <v>1</v>
      </c>
      <c r="G1626" s="584">
        <v>0</v>
      </c>
    </row>
    <row r="1627" spans="1:7">
      <c r="A1627" s="2"/>
      <c r="B1627" s="2"/>
      <c r="C1627" s="576" t="s">
        <v>1026</v>
      </c>
      <c r="D1627" s="577"/>
      <c r="E1627" s="580">
        <v>1</v>
      </c>
      <c r="F1627" s="582">
        <v>0</v>
      </c>
      <c r="G1627" s="584">
        <v>0</v>
      </c>
    </row>
    <row r="1628" spans="1:7">
      <c r="A1628" s="2"/>
      <c r="B1628" s="2"/>
      <c r="C1628" s="576" t="s">
        <v>1027</v>
      </c>
      <c r="D1628" s="577" t="s">
        <v>430</v>
      </c>
      <c r="E1628" s="580">
        <v>1</v>
      </c>
      <c r="F1628" s="582">
        <v>0</v>
      </c>
      <c r="G1628" s="584">
        <v>0</v>
      </c>
    </row>
    <row r="1629" spans="1:7">
      <c r="A1629" s="2"/>
      <c r="B1629" s="2"/>
      <c r="C1629" s="576" t="s">
        <v>527</v>
      </c>
      <c r="D1629" s="577"/>
      <c r="E1629" s="580">
        <v>1</v>
      </c>
      <c r="F1629" s="582">
        <v>1</v>
      </c>
      <c r="G1629" s="584">
        <v>0</v>
      </c>
    </row>
    <row r="1630" spans="1:7">
      <c r="A1630" s="2"/>
      <c r="B1630" s="2"/>
      <c r="C1630" s="576" t="s">
        <v>527</v>
      </c>
      <c r="D1630" s="577" t="s">
        <v>539</v>
      </c>
      <c r="E1630" s="580">
        <v>1</v>
      </c>
      <c r="F1630" s="582">
        <v>0</v>
      </c>
      <c r="G1630" s="584">
        <v>0</v>
      </c>
    </row>
    <row r="1631" spans="1:7">
      <c r="A1631" s="2"/>
      <c r="B1631" s="2"/>
      <c r="C1631" s="576" t="s">
        <v>527</v>
      </c>
      <c r="D1631" s="577" t="s">
        <v>1028</v>
      </c>
      <c r="E1631" s="580">
        <v>1</v>
      </c>
      <c r="F1631" s="582">
        <v>1</v>
      </c>
      <c r="G1631" s="584">
        <v>0</v>
      </c>
    </row>
    <row r="1632" spans="1:7">
      <c r="A1632" s="2"/>
      <c r="B1632" s="2"/>
      <c r="C1632" s="576" t="s">
        <v>1029</v>
      </c>
      <c r="D1632" s="577"/>
      <c r="E1632" s="580">
        <v>1</v>
      </c>
      <c r="F1632" s="582">
        <v>0</v>
      </c>
      <c r="G1632" s="584">
        <v>0</v>
      </c>
    </row>
    <row r="1633" spans="1:7">
      <c r="A1633" s="2"/>
      <c r="B1633" s="2"/>
      <c r="C1633" s="576" t="s">
        <v>1030</v>
      </c>
      <c r="D1633" s="577"/>
      <c r="E1633" s="580">
        <v>1</v>
      </c>
      <c r="F1633" s="582">
        <v>1</v>
      </c>
      <c r="G1633" s="584">
        <v>0</v>
      </c>
    </row>
    <row r="1634" spans="1:7">
      <c r="A1634" s="2"/>
      <c r="B1634" s="2"/>
      <c r="C1634" s="576" t="s">
        <v>1031</v>
      </c>
      <c r="D1634" s="577" t="s">
        <v>341</v>
      </c>
      <c r="E1634" s="580">
        <v>1</v>
      </c>
      <c r="F1634" s="582">
        <v>1</v>
      </c>
      <c r="G1634" s="584">
        <v>0</v>
      </c>
    </row>
    <row r="1635" spans="1:7">
      <c r="A1635" s="2"/>
      <c r="B1635" s="2"/>
      <c r="C1635" s="576" t="s">
        <v>1032</v>
      </c>
      <c r="D1635" s="577"/>
      <c r="E1635" s="580">
        <v>1</v>
      </c>
      <c r="F1635" s="582">
        <v>1</v>
      </c>
      <c r="G1635" s="584">
        <v>0</v>
      </c>
    </row>
    <row r="1636" spans="1:7">
      <c r="A1636" s="2"/>
      <c r="B1636" s="2"/>
      <c r="C1636" s="576" t="s">
        <v>1033</v>
      </c>
      <c r="D1636" s="577"/>
      <c r="E1636" s="580">
        <v>1</v>
      </c>
      <c r="F1636" s="582">
        <v>2</v>
      </c>
      <c r="G1636" s="584">
        <v>0</v>
      </c>
    </row>
    <row r="1637" spans="1:7">
      <c r="A1637" s="2"/>
      <c r="B1637" s="2"/>
      <c r="C1637" s="576" t="s">
        <v>1034</v>
      </c>
      <c r="D1637" s="577"/>
      <c r="E1637" s="580">
        <v>1</v>
      </c>
      <c r="F1637" s="582">
        <v>0</v>
      </c>
      <c r="G1637" s="584">
        <v>0</v>
      </c>
    </row>
    <row r="1638" spans="1:7">
      <c r="A1638" s="2"/>
      <c r="B1638" s="2"/>
      <c r="C1638" s="576" t="s">
        <v>708</v>
      </c>
      <c r="D1638" s="577" t="s">
        <v>293</v>
      </c>
      <c r="E1638" s="580">
        <v>1</v>
      </c>
      <c r="F1638" s="582">
        <v>3</v>
      </c>
      <c r="G1638" s="584">
        <v>0</v>
      </c>
    </row>
    <row r="1639" spans="1:7">
      <c r="A1639" s="2"/>
      <c r="B1639" s="2"/>
      <c r="C1639" s="576" t="s">
        <v>1035</v>
      </c>
      <c r="D1639" s="577" t="s">
        <v>340</v>
      </c>
      <c r="E1639" s="580">
        <v>1</v>
      </c>
      <c r="F1639" s="582">
        <v>1</v>
      </c>
      <c r="G1639" s="584">
        <v>0</v>
      </c>
    </row>
    <row r="1640" spans="1:7">
      <c r="A1640" s="2"/>
      <c r="B1640" s="2"/>
      <c r="C1640" s="576" t="s">
        <v>1036</v>
      </c>
      <c r="D1640" s="577"/>
      <c r="E1640" s="580">
        <v>1</v>
      </c>
      <c r="F1640" s="582">
        <v>0</v>
      </c>
      <c r="G1640" s="584">
        <v>0</v>
      </c>
    </row>
    <row r="1641" spans="1:7">
      <c r="A1641" s="2"/>
      <c r="B1641" s="2"/>
      <c r="C1641" s="576" t="s">
        <v>1037</v>
      </c>
      <c r="D1641" s="577"/>
      <c r="E1641" s="580">
        <v>1</v>
      </c>
      <c r="F1641" s="582">
        <v>1</v>
      </c>
      <c r="G1641" s="584">
        <v>0</v>
      </c>
    </row>
    <row r="1642" spans="1:7">
      <c r="A1642" s="2"/>
      <c r="B1642" s="2"/>
      <c r="C1642" s="576" t="s">
        <v>1038</v>
      </c>
      <c r="D1642" s="577" t="s">
        <v>521</v>
      </c>
      <c r="E1642" s="580">
        <v>1</v>
      </c>
      <c r="F1642" s="582">
        <v>1</v>
      </c>
      <c r="G1642" s="584">
        <v>0</v>
      </c>
    </row>
    <row r="1643" spans="1:7">
      <c r="A1643" s="2"/>
      <c r="B1643" s="2"/>
      <c r="C1643" s="576" t="s">
        <v>1038</v>
      </c>
      <c r="D1643" s="577"/>
      <c r="E1643" s="580">
        <v>1</v>
      </c>
      <c r="F1643" s="582">
        <v>0</v>
      </c>
      <c r="G1643" s="584">
        <v>0</v>
      </c>
    </row>
    <row r="1644" spans="1:7">
      <c r="A1644" s="2"/>
      <c r="B1644" s="2"/>
      <c r="C1644" s="576" t="s">
        <v>1038</v>
      </c>
      <c r="D1644" s="577" t="s">
        <v>387</v>
      </c>
      <c r="E1644" s="580">
        <v>1</v>
      </c>
      <c r="F1644" s="582">
        <v>0</v>
      </c>
      <c r="G1644" s="584">
        <v>0</v>
      </c>
    </row>
    <row r="1645" spans="1:7">
      <c r="A1645" s="2"/>
      <c r="B1645" s="2"/>
      <c r="C1645" s="576" t="s">
        <v>353</v>
      </c>
      <c r="D1645" s="577" t="s">
        <v>659</v>
      </c>
      <c r="E1645" s="580">
        <v>1</v>
      </c>
      <c r="F1645" s="582">
        <v>1</v>
      </c>
      <c r="G1645" s="584">
        <v>0</v>
      </c>
    </row>
    <row r="1646" spans="1:7">
      <c r="A1646" s="2"/>
      <c r="B1646" s="2"/>
      <c r="C1646" s="576" t="s">
        <v>353</v>
      </c>
      <c r="D1646" s="577" t="s">
        <v>1039</v>
      </c>
      <c r="E1646" s="580">
        <v>1</v>
      </c>
      <c r="F1646" s="582">
        <v>2</v>
      </c>
      <c r="G1646" s="584">
        <v>0</v>
      </c>
    </row>
    <row r="1647" spans="1:7">
      <c r="A1647" s="2"/>
      <c r="B1647" s="2"/>
      <c r="C1647" s="576" t="s">
        <v>353</v>
      </c>
      <c r="D1647" s="577" t="s">
        <v>914</v>
      </c>
      <c r="E1647" s="580">
        <v>1</v>
      </c>
      <c r="F1647" s="582">
        <v>1</v>
      </c>
      <c r="G1647" s="584">
        <v>0</v>
      </c>
    </row>
    <row r="1648" spans="1:7">
      <c r="A1648" s="2"/>
      <c r="B1648" s="2"/>
      <c r="C1648" s="576" t="s">
        <v>353</v>
      </c>
      <c r="D1648" s="577" t="s">
        <v>1040</v>
      </c>
      <c r="E1648" s="580">
        <v>1</v>
      </c>
      <c r="F1648" s="582">
        <v>2</v>
      </c>
      <c r="G1648" s="584">
        <v>0</v>
      </c>
    </row>
    <row r="1649" spans="1:7">
      <c r="A1649" s="2"/>
      <c r="B1649" s="2"/>
      <c r="C1649" s="576" t="s">
        <v>353</v>
      </c>
      <c r="D1649" s="577" t="s">
        <v>490</v>
      </c>
      <c r="E1649" s="580">
        <v>1</v>
      </c>
      <c r="F1649" s="582">
        <v>2</v>
      </c>
      <c r="G1649" s="584">
        <v>0</v>
      </c>
    </row>
    <row r="1650" spans="1:7">
      <c r="A1650" s="2"/>
      <c r="B1650" s="2"/>
      <c r="C1650" s="576" t="s">
        <v>353</v>
      </c>
      <c r="D1650" s="577" t="s">
        <v>406</v>
      </c>
      <c r="E1650" s="580">
        <v>1</v>
      </c>
      <c r="F1650" s="582">
        <v>2</v>
      </c>
      <c r="G1650" s="584">
        <v>0</v>
      </c>
    </row>
    <row r="1651" spans="1:7">
      <c r="A1651" s="2"/>
      <c r="B1651" s="2"/>
      <c r="C1651" s="576" t="s">
        <v>353</v>
      </c>
      <c r="D1651" s="577" t="s">
        <v>1041</v>
      </c>
      <c r="E1651" s="580">
        <v>1</v>
      </c>
      <c r="F1651" s="582">
        <v>2</v>
      </c>
      <c r="G1651" s="584">
        <v>0</v>
      </c>
    </row>
    <row r="1652" spans="1:7">
      <c r="A1652" s="2"/>
      <c r="B1652" s="2"/>
      <c r="C1652" s="576" t="s">
        <v>968</v>
      </c>
      <c r="D1652" s="577" t="s">
        <v>622</v>
      </c>
      <c r="E1652" s="580">
        <v>1</v>
      </c>
      <c r="F1652" s="582">
        <v>0</v>
      </c>
      <c r="G1652" s="584">
        <v>0</v>
      </c>
    </row>
    <row r="1653" spans="1:7">
      <c r="A1653" s="2"/>
      <c r="B1653" s="2"/>
      <c r="C1653" s="576" t="s">
        <v>399</v>
      </c>
      <c r="D1653" s="577" t="s">
        <v>610</v>
      </c>
      <c r="E1653" s="580">
        <v>1</v>
      </c>
      <c r="F1653" s="582">
        <v>0</v>
      </c>
      <c r="G1653" s="584">
        <v>0</v>
      </c>
    </row>
    <row r="1654" spans="1:7">
      <c r="A1654" s="2"/>
      <c r="B1654" s="2"/>
      <c r="C1654" s="576" t="s">
        <v>399</v>
      </c>
      <c r="D1654" s="577" t="s">
        <v>342</v>
      </c>
      <c r="E1654" s="580">
        <v>1</v>
      </c>
      <c r="F1654" s="582">
        <v>2</v>
      </c>
      <c r="G1654" s="584">
        <v>0</v>
      </c>
    </row>
    <row r="1655" spans="1:7">
      <c r="A1655" s="2"/>
      <c r="B1655" s="2"/>
      <c r="C1655" s="576" t="s">
        <v>399</v>
      </c>
      <c r="D1655" s="577" t="s">
        <v>1042</v>
      </c>
      <c r="E1655" s="580">
        <v>1</v>
      </c>
      <c r="F1655" s="582">
        <v>1</v>
      </c>
      <c r="G1655" s="584">
        <v>0</v>
      </c>
    </row>
    <row r="1656" spans="1:7">
      <c r="A1656" s="2"/>
      <c r="B1656" s="2"/>
      <c r="C1656" s="576" t="s">
        <v>399</v>
      </c>
      <c r="D1656" s="577" t="s">
        <v>392</v>
      </c>
      <c r="E1656" s="580">
        <v>1</v>
      </c>
      <c r="F1656" s="582">
        <v>0</v>
      </c>
      <c r="G1656" s="584">
        <v>0</v>
      </c>
    </row>
    <row r="1657" spans="1:7">
      <c r="A1657" s="2"/>
      <c r="B1657" s="2"/>
      <c r="C1657" s="576" t="s">
        <v>399</v>
      </c>
      <c r="D1657" s="577" t="s">
        <v>577</v>
      </c>
      <c r="E1657" s="580">
        <v>1</v>
      </c>
      <c r="F1657" s="582">
        <v>0</v>
      </c>
      <c r="G1657" s="584">
        <v>0</v>
      </c>
    </row>
    <row r="1658" spans="1:7">
      <c r="A1658" s="2"/>
      <c r="B1658" s="2"/>
      <c r="C1658" s="576" t="s">
        <v>399</v>
      </c>
      <c r="D1658" s="577" t="s">
        <v>594</v>
      </c>
      <c r="E1658" s="580">
        <v>1</v>
      </c>
      <c r="F1658" s="582">
        <v>2</v>
      </c>
      <c r="G1658" s="584">
        <v>0</v>
      </c>
    </row>
    <row r="1659" spans="1:7">
      <c r="A1659" s="2"/>
      <c r="B1659" s="2"/>
      <c r="C1659" s="576" t="s">
        <v>399</v>
      </c>
      <c r="D1659" s="577" t="s">
        <v>338</v>
      </c>
      <c r="E1659" s="580">
        <v>1</v>
      </c>
      <c r="F1659" s="582">
        <v>0</v>
      </c>
      <c r="G1659" s="584">
        <v>0</v>
      </c>
    </row>
    <row r="1660" spans="1:7">
      <c r="A1660" s="2"/>
      <c r="B1660" s="2"/>
      <c r="C1660" s="576" t="s">
        <v>399</v>
      </c>
      <c r="D1660" s="577" t="s">
        <v>449</v>
      </c>
      <c r="E1660" s="580">
        <v>1</v>
      </c>
      <c r="F1660" s="582">
        <v>0</v>
      </c>
      <c r="G1660" s="584">
        <v>0</v>
      </c>
    </row>
    <row r="1661" spans="1:7">
      <c r="A1661" s="2"/>
      <c r="B1661" s="2"/>
      <c r="C1661" s="576" t="s">
        <v>399</v>
      </c>
      <c r="D1661" s="577" t="s">
        <v>352</v>
      </c>
      <c r="E1661" s="580">
        <v>1</v>
      </c>
      <c r="F1661" s="582">
        <v>1</v>
      </c>
      <c r="G1661" s="584">
        <v>0</v>
      </c>
    </row>
    <row r="1662" spans="1:7">
      <c r="A1662" s="2"/>
      <c r="B1662" s="2"/>
      <c r="C1662" s="576" t="s">
        <v>399</v>
      </c>
      <c r="D1662" s="577" t="s">
        <v>451</v>
      </c>
      <c r="E1662" s="580">
        <v>1</v>
      </c>
      <c r="F1662" s="582">
        <v>0</v>
      </c>
      <c r="G1662" s="584">
        <v>0</v>
      </c>
    </row>
    <row r="1663" spans="1:7">
      <c r="A1663" s="2"/>
      <c r="B1663" s="2"/>
      <c r="C1663" s="576" t="s">
        <v>399</v>
      </c>
      <c r="D1663" s="577" t="s">
        <v>991</v>
      </c>
      <c r="E1663" s="580">
        <v>1</v>
      </c>
      <c r="F1663" s="582">
        <v>1</v>
      </c>
      <c r="G1663" s="584">
        <v>0</v>
      </c>
    </row>
    <row r="1664" spans="1:7">
      <c r="A1664" s="2"/>
      <c r="B1664" s="18"/>
      <c r="C1664" s="576" t="s">
        <v>399</v>
      </c>
      <c r="D1664" s="577" t="s">
        <v>560</v>
      </c>
      <c r="E1664" s="580">
        <v>1</v>
      </c>
      <c r="F1664" s="582">
        <v>2</v>
      </c>
      <c r="G1664" s="584">
        <v>0</v>
      </c>
    </row>
    <row r="1665" spans="1:7">
      <c r="A1665" s="2"/>
      <c r="B1665" s="34"/>
      <c r="C1665" s="576" t="s">
        <v>528</v>
      </c>
      <c r="D1665" s="577" t="s">
        <v>338</v>
      </c>
      <c r="E1665" s="580">
        <v>1</v>
      </c>
      <c r="F1665" s="582">
        <v>1</v>
      </c>
      <c r="G1665" s="584">
        <v>0</v>
      </c>
    </row>
    <row r="1666" spans="1:7">
      <c r="A1666" s="2"/>
      <c r="B1666" s="18"/>
      <c r="C1666" s="576" t="s">
        <v>528</v>
      </c>
      <c r="D1666" s="577" t="s">
        <v>1045</v>
      </c>
      <c r="E1666" s="580">
        <v>1</v>
      </c>
      <c r="F1666" s="582">
        <v>1</v>
      </c>
      <c r="G1666" s="584">
        <v>0</v>
      </c>
    </row>
    <row r="1667" spans="1:7">
      <c r="A1667" s="2"/>
      <c r="B1667" s="2"/>
      <c r="C1667" s="576" t="s">
        <v>528</v>
      </c>
      <c r="D1667" s="577" t="s">
        <v>1046</v>
      </c>
      <c r="E1667" s="580">
        <v>1</v>
      </c>
      <c r="F1667" s="582">
        <v>0</v>
      </c>
      <c r="G1667" s="584">
        <v>0</v>
      </c>
    </row>
    <row r="1668" spans="1:7">
      <c r="A1668" s="2"/>
      <c r="B1668" s="2"/>
      <c r="C1668" s="576" t="s">
        <v>1047</v>
      </c>
      <c r="D1668" s="577" t="s">
        <v>346</v>
      </c>
      <c r="E1668" s="580">
        <v>1</v>
      </c>
      <c r="F1668" s="582">
        <v>1</v>
      </c>
      <c r="G1668" s="584">
        <v>0</v>
      </c>
    </row>
    <row r="1669" spans="1:7">
      <c r="A1669" s="2"/>
      <c r="B1669" s="2"/>
      <c r="C1669" s="576" t="s">
        <v>602</v>
      </c>
      <c r="D1669" s="577" t="s">
        <v>367</v>
      </c>
      <c r="E1669" s="580">
        <v>1</v>
      </c>
      <c r="F1669" s="582">
        <v>1</v>
      </c>
      <c r="G1669" s="584">
        <v>0</v>
      </c>
    </row>
    <row r="1670" spans="1:7">
      <c r="A1670" s="2"/>
      <c r="B1670" s="2"/>
      <c r="C1670" s="576" t="s">
        <v>602</v>
      </c>
      <c r="D1670" s="577" t="s">
        <v>401</v>
      </c>
      <c r="E1670" s="580">
        <v>1</v>
      </c>
      <c r="F1670" s="582">
        <v>1</v>
      </c>
      <c r="G1670" s="584">
        <v>0</v>
      </c>
    </row>
    <row r="1671" spans="1:7">
      <c r="A1671" s="2"/>
      <c r="B1671" s="2"/>
      <c r="C1671" s="576" t="s">
        <v>428</v>
      </c>
      <c r="D1671" s="577" t="s">
        <v>656</v>
      </c>
      <c r="E1671" s="580">
        <v>1</v>
      </c>
      <c r="F1671" s="582">
        <v>0</v>
      </c>
      <c r="G1671" s="584">
        <v>0</v>
      </c>
    </row>
    <row r="1672" spans="1:7">
      <c r="A1672" s="2"/>
      <c r="B1672" s="2"/>
      <c r="C1672" s="576" t="s">
        <v>428</v>
      </c>
      <c r="D1672" s="577" t="s">
        <v>345</v>
      </c>
      <c r="E1672" s="580">
        <v>1</v>
      </c>
      <c r="F1672" s="582">
        <v>0</v>
      </c>
      <c r="G1672" s="584">
        <v>0</v>
      </c>
    </row>
    <row r="1673" spans="1:7">
      <c r="A1673" s="2"/>
      <c r="B1673" s="2"/>
      <c r="C1673" s="576" t="s">
        <v>428</v>
      </c>
      <c r="D1673" s="577" t="s">
        <v>473</v>
      </c>
      <c r="E1673" s="580">
        <v>1</v>
      </c>
      <c r="F1673" s="582">
        <v>2</v>
      </c>
      <c r="G1673" s="584">
        <v>0</v>
      </c>
    </row>
    <row r="1674" spans="1:7">
      <c r="A1674" s="2"/>
      <c r="B1674" s="2"/>
      <c r="C1674" s="576" t="s">
        <v>428</v>
      </c>
      <c r="D1674" s="577" t="s">
        <v>392</v>
      </c>
      <c r="E1674" s="580">
        <v>1</v>
      </c>
      <c r="F1674" s="582">
        <v>0</v>
      </c>
      <c r="G1674" s="584">
        <v>0</v>
      </c>
    </row>
    <row r="1675" spans="1:7">
      <c r="A1675" s="2"/>
      <c r="B1675" s="2"/>
      <c r="C1675" s="576" t="s">
        <v>453</v>
      </c>
      <c r="D1675" s="577" t="s">
        <v>343</v>
      </c>
      <c r="E1675" s="580">
        <v>1</v>
      </c>
      <c r="F1675" s="582">
        <v>2</v>
      </c>
      <c r="G1675" s="584">
        <v>0</v>
      </c>
    </row>
    <row r="1676" spans="1:7">
      <c r="A1676" s="2"/>
      <c r="B1676" s="2"/>
      <c r="C1676" s="576" t="s">
        <v>453</v>
      </c>
      <c r="D1676" s="577"/>
      <c r="E1676" s="580">
        <v>1</v>
      </c>
      <c r="F1676" s="582">
        <v>1</v>
      </c>
      <c r="G1676" s="584">
        <v>0</v>
      </c>
    </row>
    <row r="1677" spans="1:7">
      <c r="A1677" s="2"/>
      <c r="B1677" s="2"/>
      <c r="C1677" s="576" t="s">
        <v>380</v>
      </c>
      <c r="D1677" s="577" t="s">
        <v>481</v>
      </c>
      <c r="E1677" s="580">
        <v>1</v>
      </c>
      <c r="F1677" s="582">
        <v>1</v>
      </c>
      <c r="G1677" s="584">
        <v>0</v>
      </c>
    </row>
    <row r="1678" spans="1:7">
      <c r="A1678" s="2"/>
      <c r="B1678" s="2"/>
      <c r="C1678" s="576" t="s">
        <v>380</v>
      </c>
      <c r="D1678" s="577" t="s">
        <v>594</v>
      </c>
      <c r="E1678" s="580">
        <v>1</v>
      </c>
      <c r="F1678" s="582">
        <v>0</v>
      </c>
      <c r="G1678" s="584">
        <v>0</v>
      </c>
    </row>
    <row r="1679" spans="1:7">
      <c r="A1679" s="2"/>
      <c r="B1679" s="2"/>
      <c r="C1679" s="576" t="s">
        <v>380</v>
      </c>
      <c r="D1679" s="577" t="s">
        <v>342</v>
      </c>
      <c r="E1679" s="580">
        <v>1</v>
      </c>
      <c r="F1679" s="582">
        <v>0</v>
      </c>
      <c r="G1679" s="584">
        <v>0</v>
      </c>
    </row>
    <row r="1680" spans="1:7">
      <c r="A1680" s="2"/>
      <c r="B1680" s="2"/>
      <c r="C1680" s="576" t="s">
        <v>380</v>
      </c>
      <c r="D1680" s="577" t="s">
        <v>185</v>
      </c>
      <c r="E1680" s="580">
        <v>1</v>
      </c>
      <c r="F1680" s="582">
        <v>0</v>
      </c>
      <c r="G1680" s="584">
        <v>0</v>
      </c>
    </row>
    <row r="1681" spans="1:7">
      <c r="A1681" s="2"/>
      <c r="B1681" s="2"/>
      <c r="C1681" s="576" t="s">
        <v>380</v>
      </c>
      <c r="D1681" s="577" t="s">
        <v>539</v>
      </c>
      <c r="E1681" s="580">
        <v>1</v>
      </c>
      <c r="F1681" s="582">
        <v>0</v>
      </c>
      <c r="G1681" s="584">
        <v>0</v>
      </c>
    </row>
    <row r="1682" spans="1:7">
      <c r="A1682" s="2"/>
      <c r="B1682" s="18" t="s">
        <v>0</v>
      </c>
      <c r="C1682" s="576" t="s">
        <v>380</v>
      </c>
      <c r="D1682" s="577" t="s">
        <v>375</v>
      </c>
      <c r="E1682" s="580">
        <v>1</v>
      </c>
      <c r="F1682" s="582">
        <v>0</v>
      </c>
      <c r="G1682" s="584">
        <v>0</v>
      </c>
    </row>
    <row r="1683" spans="1:7">
      <c r="A1683" s="2"/>
      <c r="B1683" s="34" t="s">
        <v>7</v>
      </c>
      <c r="C1683" s="576" t="s">
        <v>529</v>
      </c>
      <c r="D1683" s="577"/>
      <c r="E1683" s="580">
        <v>1</v>
      </c>
      <c r="F1683" s="582">
        <v>0</v>
      </c>
      <c r="G1683" s="584">
        <v>0</v>
      </c>
    </row>
    <row r="1684" spans="1:7">
      <c r="A1684" s="2"/>
      <c r="B1684" s="34" t="s">
        <v>8</v>
      </c>
      <c r="C1684" s="576" t="s">
        <v>1048</v>
      </c>
      <c r="D1684" s="577"/>
      <c r="E1684" s="580">
        <v>1</v>
      </c>
      <c r="F1684" s="582">
        <v>1</v>
      </c>
      <c r="G1684" s="584">
        <v>0</v>
      </c>
    </row>
    <row r="1685" spans="1:7">
      <c r="A1685" s="2"/>
      <c r="B1685" s="2"/>
      <c r="C1685" s="576" t="s">
        <v>1049</v>
      </c>
      <c r="D1685" s="577"/>
      <c r="E1685" s="580">
        <v>1</v>
      </c>
      <c r="F1685" s="582">
        <v>1</v>
      </c>
      <c r="G1685" s="584">
        <v>0</v>
      </c>
    </row>
    <row r="1686" spans="1:7">
      <c r="A1686" s="2"/>
      <c r="B1686" s="2"/>
      <c r="C1686" s="576" t="s">
        <v>701</v>
      </c>
      <c r="D1686" s="577" t="s">
        <v>596</v>
      </c>
      <c r="E1686" s="580">
        <v>1</v>
      </c>
      <c r="F1686" s="582">
        <v>0</v>
      </c>
      <c r="G1686" s="584">
        <v>0</v>
      </c>
    </row>
    <row r="1687" spans="1:7">
      <c r="A1687" s="2"/>
      <c r="B1687" s="2"/>
      <c r="C1687" s="576" t="s">
        <v>701</v>
      </c>
      <c r="D1687" s="577" t="s">
        <v>373</v>
      </c>
      <c r="E1687" s="580">
        <v>1</v>
      </c>
      <c r="F1687" s="582">
        <v>0</v>
      </c>
      <c r="G1687" s="584">
        <v>0</v>
      </c>
    </row>
    <row r="1688" spans="1:7">
      <c r="A1688" s="2"/>
      <c r="B1688" s="2"/>
      <c r="C1688" s="576" t="s">
        <v>1050</v>
      </c>
      <c r="D1688" s="577"/>
      <c r="E1688" s="580">
        <v>1</v>
      </c>
      <c r="F1688" s="582">
        <v>0</v>
      </c>
      <c r="G1688" s="584">
        <v>0</v>
      </c>
    </row>
    <row r="1689" spans="1:7">
      <c r="A1689" s="2"/>
      <c r="B1689" s="2"/>
      <c r="C1689" s="576" t="s">
        <v>466</v>
      </c>
      <c r="D1689" s="577" t="s">
        <v>432</v>
      </c>
      <c r="E1689" s="580">
        <v>1</v>
      </c>
      <c r="F1689" s="582">
        <v>1</v>
      </c>
      <c r="G1689" s="584">
        <v>0</v>
      </c>
    </row>
    <row r="1690" spans="1:7">
      <c r="A1690" s="2"/>
      <c r="B1690" s="2"/>
      <c r="C1690" s="576" t="s">
        <v>466</v>
      </c>
      <c r="D1690" s="577" t="s">
        <v>342</v>
      </c>
      <c r="E1690" s="580">
        <v>1</v>
      </c>
      <c r="F1690" s="582">
        <v>2</v>
      </c>
      <c r="G1690" s="584">
        <v>0</v>
      </c>
    </row>
    <row r="1691" spans="1:7">
      <c r="A1691" s="2"/>
      <c r="B1691" s="2"/>
      <c r="C1691" s="576" t="s">
        <v>466</v>
      </c>
      <c r="D1691" s="577" t="s">
        <v>392</v>
      </c>
      <c r="E1691" s="580">
        <v>1</v>
      </c>
      <c r="F1691" s="582">
        <v>1</v>
      </c>
      <c r="G1691" s="584">
        <v>0</v>
      </c>
    </row>
    <row r="1692" spans="1:7">
      <c r="A1692" s="2"/>
      <c r="B1692" s="2"/>
      <c r="C1692" s="576" t="s">
        <v>466</v>
      </c>
      <c r="D1692" s="577" t="s">
        <v>539</v>
      </c>
      <c r="E1692" s="580">
        <v>1</v>
      </c>
      <c r="F1692" s="582">
        <v>0</v>
      </c>
      <c r="G1692" s="584">
        <v>0</v>
      </c>
    </row>
    <row r="1693" spans="1:7">
      <c r="A1693" s="2"/>
      <c r="B1693" s="2"/>
      <c r="C1693" s="576" t="s">
        <v>466</v>
      </c>
      <c r="D1693" s="577" t="s">
        <v>1020</v>
      </c>
      <c r="E1693" s="580">
        <v>1</v>
      </c>
      <c r="F1693" s="582">
        <v>1</v>
      </c>
      <c r="G1693" s="584">
        <v>0</v>
      </c>
    </row>
    <row r="1694" spans="1:7">
      <c r="A1694" s="2"/>
      <c r="B1694" s="2"/>
      <c r="C1694" s="576" t="s">
        <v>466</v>
      </c>
      <c r="D1694" s="577" t="s">
        <v>473</v>
      </c>
      <c r="E1694" s="580">
        <v>1</v>
      </c>
      <c r="F1694" s="582">
        <v>0</v>
      </c>
      <c r="G1694" s="584">
        <v>0</v>
      </c>
    </row>
    <row r="1695" spans="1:7">
      <c r="A1695" s="2"/>
      <c r="B1695" s="2"/>
      <c r="C1695" s="576" t="s">
        <v>466</v>
      </c>
      <c r="D1695" s="577" t="s">
        <v>617</v>
      </c>
      <c r="E1695" s="580">
        <v>1</v>
      </c>
      <c r="F1695" s="582">
        <v>1</v>
      </c>
      <c r="G1695" s="584">
        <v>0</v>
      </c>
    </row>
    <row r="1696" spans="1:7">
      <c r="A1696" s="2"/>
      <c r="B1696" s="2"/>
      <c r="C1696" s="576" t="s">
        <v>466</v>
      </c>
      <c r="D1696" s="577" t="s">
        <v>415</v>
      </c>
      <c r="E1696" s="580">
        <v>1</v>
      </c>
      <c r="F1696" s="582">
        <v>1</v>
      </c>
      <c r="G1696" s="584">
        <v>0</v>
      </c>
    </row>
    <row r="1697" spans="1:7">
      <c r="A1697" s="2"/>
      <c r="B1697" s="2"/>
      <c r="C1697" s="576" t="s">
        <v>466</v>
      </c>
      <c r="D1697" s="577" t="s">
        <v>550</v>
      </c>
      <c r="E1697" s="580">
        <v>1</v>
      </c>
      <c r="F1697" s="582">
        <v>3</v>
      </c>
      <c r="G1697" s="584">
        <v>0</v>
      </c>
    </row>
    <row r="1698" spans="1:7">
      <c r="A1698" s="2"/>
      <c r="B1698" s="2"/>
      <c r="C1698" s="576" t="s">
        <v>466</v>
      </c>
      <c r="D1698" s="577" t="s">
        <v>501</v>
      </c>
      <c r="E1698" s="580">
        <v>1</v>
      </c>
      <c r="F1698" s="582">
        <v>0</v>
      </c>
      <c r="G1698" s="584">
        <v>0</v>
      </c>
    </row>
    <row r="1699" spans="1:7">
      <c r="A1699" s="2"/>
      <c r="B1699" s="2"/>
      <c r="C1699" s="576" t="s">
        <v>466</v>
      </c>
      <c r="D1699" s="577" t="s">
        <v>470</v>
      </c>
      <c r="E1699" s="580">
        <v>1</v>
      </c>
      <c r="F1699" s="582">
        <v>1</v>
      </c>
      <c r="G1699" s="584">
        <v>0</v>
      </c>
    </row>
    <row r="1700" spans="1:7">
      <c r="A1700" s="2"/>
      <c r="B1700" s="2"/>
      <c r="C1700" s="576" t="s">
        <v>466</v>
      </c>
      <c r="D1700" s="577" t="s">
        <v>240</v>
      </c>
      <c r="E1700" s="580">
        <v>1</v>
      </c>
      <c r="F1700" s="582">
        <v>1</v>
      </c>
      <c r="G1700" s="584">
        <v>0</v>
      </c>
    </row>
    <row r="1701" spans="1:7">
      <c r="A1701" s="2"/>
      <c r="B1701" s="2"/>
      <c r="C1701" s="576" t="s">
        <v>466</v>
      </c>
      <c r="D1701" s="577" t="s">
        <v>991</v>
      </c>
      <c r="E1701" s="580">
        <v>1</v>
      </c>
      <c r="F1701" s="582">
        <v>2</v>
      </c>
      <c r="G1701" s="584">
        <v>0</v>
      </c>
    </row>
    <row r="1702" spans="1:7">
      <c r="A1702" s="2"/>
      <c r="B1702" s="2"/>
      <c r="C1702" s="576" t="s">
        <v>466</v>
      </c>
      <c r="D1702" s="577" t="s">
        <v>560</v>
      </c>
      <c r="E1702" s="580">
        <v>1</v>
      </c>
      <c r="F1702" s="582">
        <v>1</v>
      </c>
      <c r="G1702" s="584">
        <v>0</v>
      </c>
    </row>
    <row r="1703" spans="1:7">
      <c r="A1703" s="2"/>
      <c r="B1703" s="2"/>
      <c r="C1703" s="576" t="s">
        <v>347</v>
      </c>
      <c r="D1703" s="577" t="s">
        <v>1053</v>
      </c>
      <c r="E1703" s="580">
        <v>1</v>
      </c>
      <c r="F1703" s="582">
        <v>1</v>
      </c>
      <c r="G1703" s="584">
        <v>0</v>
      </c>
    </row>
    <row r="1704" spans="1:7">
      <c r="A1704" s="2"/>
      <c r="B1704" s="2"/>
      <c r="C1704" s="576" t="s">
        <v>347</v>
      </c>
      <c r="D1704" s="577" t="s">
        <v>1054</v>
      </c>
      <c r="E1704" s="580">
        <v>1</v>
      </c>
      <c r="F1704" s="582">
        <v>2</v>
      </c>
      <c r="G1704" s="584">
        <v>0</v>
      </c>
    </row>
    <row r="1705" spans="1:7">
      <c r="A1705" s="2"/>
      <c r="B1705" s="2"/>
      <c r="C1705" s="576" t="s">
        <v>347</v>
      </c>
      <c r="D1705" s="577" t="s">
        <v>1055</v>
      </c>
      <c r="E1705" s="580">
        <v>1</v>
      </c>
      <c r="F1705" s="582">
        <v>0</v>
      </c>
      <c r="G1705" s="584">
        <v>0</v>
      </c>
    </row>
    <row r="1706" spans="1:7">
      <c r="A1706" s="2"/>
      <c r="B1706" s="2"/>
      <c r="C1706" s="576" t="s">
        <v>347</v>
      </c>
      <c r="D1706" s="577" t="s">
        <v>782</v>
      </c>
      <c r="E1706" s="580">
        <v>1</v>
      </c>
      <c r="F1706" s="582">
        <v>3</v>
      </c>
      <c r="G1706" s="584">
        <v>0</v>
      </c>
    </row>
    <row r="1707" spans="1:7">
      <c r="A1707" s="2"/>
      <c r="B1707" s="2"/>
      <c r="C1707" s="576" t="s">
        <v>347</v>
      </c>
      <c r="D1707" s="577" t="s">
        <v>1056</v>
      </c>
      <c r="E1707" s="580">
        <v>1</v>
      </c>
      <c r="F1707" s="582">
        <v>2</v>
      </c>
      <c r="G1707" s="584">
        <v>0</v>
      </c>
    </row>
    <row r="1708" spans="1:7">
      <c r="A1708" s="2"/>
      <c r="B1708" s="2"/>
      <c r="C1708" s="576" t="s">
        <v>347</v>
      </c>
      <c r="D1708" s="577" t="s">
        <v>1057</v>
      </c>
      <c r="E1708" s="580">
        <v>1</v>
      </c>
      <c r="F1708" s="582">
        <v>1</v>
      </c>
      <c r="G1708" s="584">
        <v>0</v>
      </c>
    </row>
    <row r="1709" spans="1:7">
      <c r="A1709" s="2"/>
      <c r="B1709" s="2"/>
      <c r="C1709" s="576" t="s">
        <v>347</v>
      </c>
      <c r="D1709" s="577" t="s">
        <v>577</v>
      </c>
      <c r="E1709" s="580">
        <v>1</v>
      </c>
      <c r="F1709" s="582">
        <v>0</v>
      </c>
      <c r="G1709" s="584">
        <v>0</v>
      </c>
    </row>
    <row r="1710" spans="1:7">
      <c r="A1710" s="2"/>
      <c r="B1710" s="2"/>
      <c r="C1710" s="576" t="s">
        <v>347</v>
      </c>
      <c r="D1710" s="577" t="s">
        <v>481</v>
      </c>
      <c r="E1710" s="580">
        <v>1</v>
      </c>
      <c r="F1710" s="582">
        <v>1</v>
      </c>
      <c r="G1710" s="584">
        <v>0</v>
      </c>
    </row>
    <row r="1711" spans="1:7">
      <c r="A1711" s="2"/>
      <c r="B1711" s="2"/>
      <c r="C1711" s="576" t="s">
        <v>347</v>
      </c>
      <c r="D1711" s="577" t="s">
        <v>1058</v>
      </c>
      <c r="E1711" s="580">
        <v>1</v>
      </c>
      <c r="F1711" s="582">
        <v>2</v>
      </c>
      <c r="G1711" s="584">
        <v>0</v>
      </c>
    </row>
    <row r="1712" spans="1:7">
      <c r="A1712" s="2"/>
      <c r="B1712" s="2"/>
      <c r="C1712" s="576" t="s">
        <v>347</v>
      </c>
      <c r="D1712" s="577" t="s">
        <v>1059</v>
      </c>
      <c r="E1712" s="580">
        <v>1</v>
      </c>
      <c r="F1712" s="582">
        <v>1</v>
      </c>
      <c r="G1712" s="584">
        <v>0</v>
      </c>
    </row>
    <row r="1713" spans="1:7">
      <c r="A1713" s="2"/>
      <c r="B1713" s="2"/>
      <c r="C1713" s="576" t="s">
        <v>347</v>
      </c>
      <c r="D1713" s="577" t="s">
        <v>1060</v>
      </c>
      <c r="E1713" s="580">
        <v>1</v>
      </c>
      <c r="F1713" s="582">
        <v>1</v>
      </c>
      <c r="G1713" s="584">
        <v>0</v>
      </c>
    </row>
    <row r="1714" spans="1:7">
      <c r="A1714" s="2"/>
      <c r="B1714" s="2"/>
      <c r="C1714" s="576" t="s">
        <v>347</v>
      </c>
      <c r="D1714" s="577" t="s">
        <v>627</v>
      </c>
      <c r="E1714" s="580">
        <v>1</v>
      </c>
      <c r="F1714" s="582">
        <v>1</v>
      </c>
      <c r="G1714" s="584">
        <v>0</v>
      </c>
    </row>
    <row r="1715" spans="1:7">
      <c r="A1715" s="2"/>
      <c r="B1715" s="2"/>
      <c r="C1715" s="576" t="s">
        <v>347</v>
      </c>
      <c r="D1715" s="577" t="s">
        <v>1061</v>
      </c>
      <c r="E1715" s="580">
        <v>1</v>
      </c>
      <c r="F1715" s="582">
        <v>0</v>
      </c>
      <c r="G1715" s="584">
        <v>0</v>
      </c>
    </row>
    <row r="1716" spans="1:7">
      <c r="A1716" s="2"/>
      <c r="B1716" s="2"/>
      <c r="C1716" s="576" t="s">
        <v>347</v>
      </c>
      <c r="D1716" s="577" t="s">
        <v>1062</v>
      </c>
      <c r="E1716" s="580">
        <v>1</v>
      </c>
      <c r="F1716" s="582">
        <v>1</v>
      </c>
      <c r="G1716" s="584">
        <v>0</v>
      </c>
    </row>
    <row r="1717" spans="1:7">
      <c r="A1717" s="2"/>
      <c r="B1717" s="2"/>
      <c r="C1717" s="576" t="s">
        <v>1063</v>
      </c>
      <c r="D1717" s="577"/>
      <c r="E1717" s="580">
        <v>1</v>
      </c>
      <c r="F1717" s="582">
        <v>0</v>
      </c>
      <c r="G1717" s="584">
        <v>0</v>
      </c>
    </row>
    <row r="1718" spans="1:7">
      <c r="A1718" s="2"/>
      <c r="B1718" s="2"/>
      <c r="C1718" s="576" t="s">
        <v>665</v>
      </c>
      <c r="D1718" s="577" t="s">
        <v>1064</v>
      </c>
      <c r="E1718" s="580">
        <v>1</v>
      </c>
      <c r="F1718" s="582">
        <v>1</v>
      </c>
      <c r="G1718" s="584">
        <v>0</v>
      </c>
    </row>
    <row r="1719" spans="1:7">
      <c r="A1719" s="2"/>
      <c r="B1719" s="2"/>
      <c r="C1719" s="576" t="s">
        <v>665</v>
      </c>
      <c r="D1719" s="577" t="s">
        <v>570</v>
      </c>
      <c r="E1719" s="580">
        <v>1</v>
      </c>
      <c r="F1719" s="582">
        <v>0</v>
      </c>
      <c r="G1719" s="584">
        <v>0</v>
      </c>
    </row>
    <row r="1720" spans="1:7">
      <c r="A1720" s="2"/>
      <c r="B1720" s="2"/>
      <c r="C1720" s="576" t="s">
        <v>665</v>
      </c>
      <c r="D1720" s="577" t="s">
        <v>338</v>
      </c>
      <c r="E1720" s="580">
        <v>1</v>
      </c>
      <c r="F1720" s="582">
        <v>3</v>
      </c>
      <c r="G1720" s="584">
        <v>0</v>
      </c>
    </row>
    <row r="1721" spans="1:7">
      <c r="A1721" s="2"/>
      <c r="B1721" s="2"/>
      <c r="C1721" s="576" t="s">
        <v>665</v>
      </c>
      <c r="D1721" s="577" t="s">
        <v>203</v>
      </c>
      <c r="E1721" s="580">
        <v>1</v>
      </c>
      <c r="F1721" s="582">
        <v>0</v>
      </c>
      <c r="G1721" s="584">
        <v>0</v>
      </c>
    </row>
    <row r="1722" spans="1:7">
      <c r="A1722" s="2"/>
      <c r="B1722" s="2"/>
      <c r="C1722" s="576" t="s">
        <v>1065</v>
      </c>
      <c r="D1722" s="577" t="s">
        <v>359</v>
      </c>
      <c r="E1722" s="580">
        <v>1</v>
      </c>
      <c r="F1722" s="582">
        <v>0</v>
      </c>
      <c r="G1722" s="584">
        <v>0</v>
      </c>
    </row>
    <row r="1723" spans="1:7">
      <c r="A1723" s="2"/>
      <c r="B1723" s="2"/>
      <c r="C1723" s="576" t="s">
        <v>550</v>
      </c>
      <c r="D1723" s="577" t="s">
        <v>577</v>
      </c>
      <c r="E1723" s="580">
        <v>1</v>
      </c>
      <c r="F1723" s="582">
        <v>0</v>
      </c>
      <c r="G1723" s="584">
        <v>0</v>
      </c>
    </row>
    <row r="1724" spans="1:7">
      <c r="A1724" s="2"/>
      <c r="B1724" s="2"/>
      <c r="C1724" s="576" t="s">
        <v>550</v>
      </c>
      <c r="D1724" s="577" t="s">
        <v>382</v>
      </c>
      <c r="E1724" s="580">
        <v>1</v>
      </c>
      <c r="F1724" s="582">
        <v>1</v>
      </c>
      <c r="G1724" s="584">
        <v>0</v>
      </c>
    </row>
    <row r="1725" spans="1:7">
      <c r="A1725" s="2"/>
      <c r="B1725" s="2"/>
      <c r="C1725" s="576" t="s">
        <v>550</v>
      </c>
      <c r="D1725" s="577"/>
      <c r="E1725" s="580">
        <v>1</v>
      </c>
      <c r="F1725" s="582">
        <v>1</v>
      </c>
      <c r="G1725" s="584">
        <v>0</v>
      </c>
    </row>
    <row r="1726" spans="1:7">
      <c r="A1726" s="2"/>
      <c r="B1726" s="2"/>
      <c r="C1726" s="576" t="s">
        <v>440</v>
      </c>
      <c r="D1726" s="577" t="s">
        <v>406</v>
      </c>
      <c r="E1726" s="580">
        <v>1</v>
      </c>
      <c r="F1726" s="582">
        <v>1</v>
      </c>
      <c r="G1726" s="584">
        <v>0</v>
      </c>
    </row>
    <row r="1727" spans="1:7">
      <c r="A1727" s="2"/>
      <c r="B1727" s="2"/>
      <c r="C1727" s="576" t="s">
        <v>1066</v>
      </c>
      <c r="D1727" s="577"/>
      <c r="E1727" s="580">
        <v>1</v>
      </c>
      <c r="F1727" s="582">
        <v>0</v>
      </c>
      <c r="G1727" s="584">
        <v>0</v>
      </c>
    </row>
    <row r="1728" spans="1:7">
      <c r="A1728" s="2"/>
      <c r="B1728" s="2"/>
      <c r="C1728" s="576" t="s">
        <v>800</v>
      </c>
      <c r="D1728" s="577"/>
      <c r="E1728" s="580">
        <v>1</v>
      </c>
      <c r="F1728" s="582">
        <v>0</v>
      </c>
      <c r="G1728" s="584">
        <v>0</v>
      </c>
    </row>
    <row r="1729" spans="1:7">
      <c r="A1729" s="2"/>
      <c r="B1729" s="2"/>
      <c r="C1729" s="576" t="s">
        <v>769</v>
      </c>
      <c r="D1729" s="577" t="s">
        <v>1067</v>
      </c>
      <c r="E1729" s="580">
        <v>1</v>
      </c>
      <c r="F1729" s="582">
        <v>1</v>
      </c>
      <c r="G1729" s="584">
        <v>0</v>
      </c>
    </row>
    <row r="1730" spans="1:7">
      <c r="A1730" s="2"/>
      <c r="B1730" s="2"/>
      <c r="C1730" s="576" t="s">
        <v>1068</v>
      </c>
      <c r="D1730" s="577"/>
      <c r="E1730" s="580">
        <v>1</v>
      </c>
      <c r="F1730" s="582">
        <v>0</v>
      </c>
      <c r="G1730" s="584">
        <v>0</v>
      </c>
    </row>
    <row r="1731" spans="1:7">
      <c r="A1731" s="2"/>
      <c r="B1731" s="2"/>
      <c r="C1731" s="576" t="s">
        <v>1069</v>
      </c>
      <c r="D1731" s="577" t="s">
        <v>357</v>
      </c>
      <c r="E1731" s="580">
        <v>1</v>
      </c>
      <c r="F1731" s="582">
        <v>1</v>
      </c>
      <c r="G1731" s="584">
        <v>0</v>
      </c>
    </row>
    <row r="1732" spans="1:7">
      <c r="A1732" s="2"/>
      <c r="B1732" s="18"/>
      <c r="C1732" s="576" t="s">
        <v>706</v>
      </c>
      <c r="D1732" s="577" t="s">
        <v>471</v>
      </c>
      <c r="E1732" s="580">
        <v>1</v>
      </c>
      <c r="F1732" s="582">
        <v>0</v>
      </c>
      <c r="G1732" s="584">
        <v>0</v>
      </c>
    </row>
    <row r="1733" spans="1:7">
      <c r="A1733" s="2"/>
      <c r="B1733" s="34"/>
      <c r="C1733" s="576" t="s">
        <v>1070</v>
      </c>
      <c r="D1733" s="577"/>
      <c r="E1733" s="580">
        <v>1</v>
      </c>
      <c r="F1733" s="582">
        <v>0</v>
      </c>
      <c r="G1733" s="584">
        <v>1</v>
      </c>
    </row>
    <row r="1734" spans="1:7">
      <c r="A1734" s="2"/>
      <c r="B1734" s="18"/>
      <c r="C1734" s="576" t="s">
        <v>479</v>
      </c>
      <c r="D1734" s="577" t="s">
        <v>342</v>
      </c>
      <c r="E1734" s="580">
        <v>1</v>
      </c>
      <c r="F1734" s="582">
        <v>1</v>
      </c>
      <c r="G1734" s="584">
        <v>0</v>
      </c>
    </row>
    <row r="1735" spans="1:7">
      <c r="A1735" s="2"/>
      <c r="B1735" s="2"/>
      <c r="C1735" s="576" t="s">
        <v>479</v>
      </c>
      <c r="D1735" s="577" t="s">
        <v>481</v>
      </c>
      <c r="E1735" s="580">
        <v>1</v>
      </c>
      <c r="F1735" s="582">
        <v>1</v>
      </c>
      <c r="G1735" s="584">
        <v>0</v>
      </c>
    </row>
    <row r="1736" spans="1:7">
      <c r="A1736" s="2"/>
      <c r="B1736" s="2"/>
      <c r="C1736" s="576" t="s">
        <v>479</v>
      </c>
      <c r="D1736" s="577" t="s">
        <v>1055</v>
      </c>
      <c r="E1736" s="580">
        <v>1</v>
      </c>
      <c r="F1736" s="582">
        <v>1</v>
      </c>
      <c r="G1736" s="584">
        <v>0</v>
      </c>
    </row>
    <row r="1737" spans="1:7">
      <c r="A1737" s="2"/>
      <c r="B1737" s="2"/>
      <c r="C1737" s="576" t="s">
        <v>479</v>
      </c>
      <c r="D1737" s="577" t="s">
        <v>1071</v>
      </c>
      <c r="E1737" s="580">
        <v>1</v>
      </c>
      <c r="F1737" s="582">
        <v>1</v>
      </c>
      <c r="G1737" s="584">
        <v>0</v>
      </c>
    </row>
    <row r="1738" spans="1:7">
      <c r="A1738" s="2"/>
      <c r="B1738" s="2"/>
      <c r="C1738" s="576" t="s">
        <v>479</v>
      </c>
      <c r="D1738" s="577" t="s">
        <v>346</v>
      </c>
      <c r="E1738" s="580">
        <v>1</v>
      </c>
      <c r="F1738" s="582">
        <v>1</v>
      </c>
      <c r="G1738" s="584">
        <v>0</v>
      </c>
    </row>
    <row r="1739" spans="1:7">
      <c r="A1739" s="2"/>
      <c r="B1739" s="2"/>
      <c r="C1739" s="576" t="s">
        <v>479</v>
      </c>
      <c r="D1739" s="577" t="s">
        <v>340</v>
      </c>
      <c r="E1739" s="580">
        <v>1</v>
      </c>
      <c r="F1739" s="582">
        <v>2</v>
      </c>
      <c r="G1739" s="584">
        <v>0</v>
      </c>
    </row>
    <row r="1740" spans="1:7">
      <c r="A1740" s="2"/>
      <c r="B1740" s="2"/>
      <c r="C1740" s="576" t="s">
        <v>479</v>
      </c>
      <c r="D1740" s="577" t="s">
        <v>343</v>
      </c>
      <c r="E1740" s="580">
        <v>1</v>
      </c>
      <c r="F1740" s="582">
        <v>1</v>
      </c>
      <c r="G1740" s="584">
        <v>0</v>
      </c>
    </row>
    <row r="1741" spans="1:7">
      <c r="A1741" s="2"/>
      <c r="B1741" s="2"/>
      <c r="C1741" s="576" t="s">
        <v>816</v>
      </c>
      <c r="D1741" s="577"/>
      <c r="E1741" s="580">
        <v>1</v>
      </c>
      <c r="F1741" s="582">
        <v>0</v>
      </c>
      <c r="G1741" s="584">
        <v>0</v>
      </c>
    </row>
    <row r="1742" spans="1:7">
      <c r="A1742" s="2"/>
      <c r="B1742" s="2"/>
      <c r="C1742" s="576" t="s">
        <v>350</v>
      </c>
      <c r="D1742" s="577" t="s">
        <v>1072</v>
      </c>
      <c r="E1742" s="580">
        <v>1</v>
      </c>
      <c r="F1742" s="582">
        <v>2</v>
      </c>
      <c r="G1742" s="584">
        <v>0</v>
      </c>
    </row>
    <row r="1743" spans="1:7">
      <c r="A1743" s="2"/>
      <c r="B1743" s="2"/>
      <c r="C1743" s="576" t="s">
        <v>350</v>
      </c>
      <c r="D1743" s="577" t="s">
        <v>357</v>
      </c>
      <c r="E1743" s="580">
        <v>1</v>
      </c>
      <c r="F1743" s="582">
        <v>1</v>
      </c>
      <c r="G1743" s="584">
        <v>0</v>
      </c>
    </row>
    <row r="1744" spans="1:7">
      <c r="A1744" s="2"/>
      <c r="B1744" s="2"/>
      <c r="C1744" s="576" t="s">
        <v>350</v>
      </c>
      <c r="D1744" s="577" t="s">
        <v>577</v>
      </c>
      <c r="E1744" s="580">
        <v>1</v>
      </c>
      <c r="F1744" s="582">
        <v>2</v>
      </c>
      <c r="G1744" s="584">
        <v>0</v>
      </c>
    </row>
    <row r="1745" spans="1:7">
      <c r="A1745" s="2"/>
      <c r="B1745" s="2"/>
      <c r="C1745" s="576" t="s">
        <v>350</v>
      </c>
      <c r="D1745" s="577" t="s">
        <v>1073</v>
      </c>
      <c r="E1745" s="580">
        <v>1</v>
      </c>
      <c r="F1745" s="582">
        <v>2</v>
      </c>
      <c r="G1745" s="584">
        <v>0</v>
      </c>
    </row>
    <row r="1746" spans="1:7">
      <c r="A1746" s="2"/>
      <c r="B1746" s="2"/>
      <c r="C1746" s="576" t="s">
        <v>350</v>
      </c>
      <c r="D1746" s="577" t="s">
        <v>1074</v>
      </c>
      <c r="E1746" s="580">
        <v>1</v>
      </c>
      <c r="F1746" s="582">
        <v>0</v>
      </c>
      <c r="G1746" s="584">
        <v>0</v>
      </c>
    </row>
    <row r="1747" spans="1:7">
      <c r="A1747" s="2"/>
      <c r="B1747" s="2"/>
      <c r="C1747" s="576" t="s">
        <v>350</v>
      </c>
      <c r="D1747" s="577" t="s">
        <v>340</v>
      </c>
      <c r="E1747" s="580">
        <v>1</v>
      </c>
      <c r="F1747" s="582">
        <v>0</v>
      </c>
      <c r="G1747" s="584">
        <v>0</v>
      </c>
    </row>
    <row r="1748" spans="1:7">
      <c r="A1748" s="2"/>
      <c r="B1748" s="2"/>
      <c r="C1748" s="576" t="s">
        <v>350</v>
      </c>
      <c r="D1748" s="577" t="s">
        <v>676</v>
      </c>
      <c r="E1748" s="580">
        <v>1</v>
      </c>
      <c r="F1748" s="582">
        <v>0</v>
      </c>
      <c r="G1748" s="584">
        <v>0</v>
      </c>
    </row>
    <row r="1749" spans="1:7">
      <c r="A1749" s="2"/>
      <c r="B1749" s="2"/>
      <c r="C1749" s="576" t="s">
        <v>350</v>
      </c>
      <c r="D1749" s="577" t="s">
        <v>533</v>
      </c>
      <c r="E1749" s="580">
        <v>1</v>
      </c>
      <c r="F1749" s="582">
        <v>1</v>
      </c>
      <c r="G1749" s="584">
        <v>0</v>
      </c>
    </row>
    <row r="1750" spans="1:7">
      <c r="A1750" s="2"/>
      <c r="B1750" s="2"/>
      <c r="C1750" s="576" t="s">
        <v>350</v>
      </c>
      <c r="D1750" s="577" t="s">
        <v>1075</v>
      </c>
      <c r="E1750" s="580">
        <v>1</v>
      </c>
      <c r="F1750" s="582">
        <v>2</v>
      </c>
      <c r="G1750" s="584">
        <v>0</v>
      </c>
    </row>
    <row r="1751" spans="1:7">
      <c r="A1751" s="2"/>
      <c r="B1751" s="2"/>
      <c r="C1751" s="576" t="s">
        <v>350</v>
      </c>
      <c r="D1751" s="577" t="s">
        <v>1076</v>
      </c>
      <c r="E1751" s="580">
        <v>1</v>
      </c>
      <c r="F1751" s="582">
        <v>5</v>
      </c>
      <c r="G1751" s="584">
        <v>0</v>
      </c>
    </row>
    <row r="1752" spans="1:7">
      <c r="A1752" s="2"/>
      <c r="B1752" s="2"/>
      <c r="C1752" s="576" t="s">
        <v>1077</v>
      </c>
      <c r="D1752" s="577"/>
      <c r="E1752" s="580">
        <v>1</v>
      </c>
      <c r="F1752" s="582">
        <v>0</v>
      </c>
      <c r="G1752" s="584">
        <v>0</v>
      </c>
    </row>
    <row r="1753" spans="1:7">
      <c r="A1753" s="2"/>
      <c r="B1753" s="2"/>
      <c r="C1753" s="576" t="s">
        <v>1078</v>
      </c>
      <c r="D1753" s="577" t="s">
        <v>1079</v>
      </c>
      <c r="E1753" s="580">
        <v>1</v>
      </c>
      <c r="F1753" s="582">
        <v>1</v>
      </c>
      <c r="G1753" s="584">
        <v>0</v>
      </c>
    </row>
    <row r="1754" spans="1:7">
      <c r="A1754" s="2"/>
      <c r="B1754" s="2"/>
      <c r="C1754" s="576" t="s">
        <v>879</v>
      </c>
      <c r="D1754" s="577"/>
      <c r="E1754" s="580">
        <v>1</v>
      </c>
      <c r="F1754" s="582">
        <v>0</v>
      </c>
      <c r="G1754" s="584">
        <v>0</v>
      </c>
    </row>
    <row r="1755" spans="1:7">
      <c r="A1755" s="2"/>
      <c r="B1755" s="2"/>
      <c r="C1755" s="576" t="s">
        <v>1080</v>
      </c>
      <c r="D1755" s="577"/>
      <c r="E1755" s="580">
        <v>1</v>
      </c>
      <c r="F1755" s="582">
        <v>0</v>
      </c>
      <c r="G1755" s="584">
        <v>0</v>
      </c>
    </row>
    <row r="1756" spans="1:7">
      <c r="A1756" s="2"/>
      <c r="B1756" s="2"/>
      <c r="C1756" s="576" t="s">
        <v>1081</v>
      </c>
      <c r="D1756" s="577"/>
      <c r="E1756" s="580">
        <v>1</v>
      </c>
      <c r="F1756" s="582">
        <v>0</v>
      </c>
      <c r="G1756" s="584">
        <v>0</v>
      </c>
    </row>
    <row r="1757" spans="1:7">
      <c r="A1757" s="2"/>
      <c r="B1757" s="2"/>
      <c r="C1757" s="576" t="s">
        <v>1082</v>
      </c>
      <c r="D1757" s="577" t="s">
        <v>674</v>
      </c>
      <c r="E1757" s="580">
        <v>1</v>
      </c>
      <c r="F1757" s="582">
        <v>0</v>
      </c>
      <c r="G1757" s="584">
        <v>0</v>
      </c>
    </row>
    <row r="1758" spans="1:7">
      <c r="A1758" s="2"/>
      <c r="B1758" s="2"/>
      <c r="C1758" s="576" t="s">
        <v>1082</v>
      </c>
      <c r="D1758" s="577" t="s">
        <v>1083</v>
      </c>
      <c r="E1758" s="580">
        <v>1</v>
      </c>
      <c r="F1758" s="582">
        <v>1</v>
      </c>
      <c r="G1758" s="584">
        <v>0</v>
      </c>
    </row>
    <row r="1759" spans="1:7">
      <c r="A1759" s="2"/>
      <c r="B1759" s="2"/>
      <c r="C1759" s="576" t="s">
        <v>1082</v>
      </c>
      <c r="D1759" s="577"/>
      <c r="E1759" s="580">
        <v>1</v>
      </c>
      <c r="F1759" s="582">
        <v>2</v>
      </c>
      <c r="G1759" s="584">
        <v>0</v>
      </c>
    </row>
    <row r="1760" spans="1:7">
      <c r="A1760" s="2"/>
      <c r="B1760" s="2"/>
      <c r="C1760" s="576" t="s">
        <v>1082</v>
      </c>
      <c r="D1760" s="577" t="s">
        <v>624</v>
      </c>
      <c r="E1760" s="580">
        <v>1</v>
      </c>
      <c r="F1760" s="582">
        <v>0</v>
      </c>
      <c r="G1760" s="584">
        <v>0</v>
      </c>
    </row>
    <row r="1761" spans="1:7">
      <c r="A1761" s="2"/>
      <c r="B1761" s="2"/>
      <c r="C1761" s="576" t="s">
        <v>1084</v>
      </c>
      <c r="D1761" s="577" t="s">
        <v>293</v>
      </c>
      <c r="E1761" s="580">
        <v>1</v>
      </c>
      <c r="F1761" s="582">
        <v>0</v>
      </c>
      <c r="G1761" s="584">
        <v>0</v>
      </c>
    </row>
    <row r="1762" spans="1:7">
      <c r="A1762" s="2"/>
      <c r="B1762" s="2"/>
      <c r="C1762" s="576" t="s">
        <v>1085</v>
      </c>
      <c r="D1762" s="577"/>
      <c r="E1762" s="580">
        <v>1</v>
      </c>
      <c r="F1762" s="582">
        <v>0</v>
      </c>
      <c r="G1762" s="584">
        <v>0</v>
      </c>
    </row>
    <row r="1763" spans="1:7">
      <c r="A1763" s="2"/>
      <c r="B1763" s="2"/>
      <c r="C1763" s="576" t="s">
        <v>1086</v>
      </c>
      <c r="D1763" s="577"/>
      <c r="E1763" s="580">
        <v>1</v>
      </c>
      <c r="F1763" s="582">
        <v>1</v>
      </c>
      <c r="G1763" s="584">
        <v>0</v>
      </c>
    </row>
    <row r="1764" spans="1:7">
      <c r="A1764" s="2"/>
      <c r="B1764" s="2"/>
      <c r="C1764" s="576" t="s">
        <v>1087</v>
      </c>
      <c r="D1764" s="577" t="s">
        <v>727</v>
      </c>
      <c r="E1764" s="580">
        <v>1</v>
      </c>
      <c r="F1764" s="582">
        <v>1</v>
      </c>
      <c r="G1764" s="584">
        <v>0</v>
      </c>
    </row>
    <row r="1765" spans="1:7">
      <c r="A1765" s="2"/>
      <c r="B1765" s="2"/>
      <c r="C1765" s="576" t="s">
        <v>240</v>
      </c>
      <c r="D1765" s="577" t="s">
        <v>478</v>
      </c>
      <c r="E1765" s="580">
        <v>1</v>
      </c>
      <c r="F1765" s="582">
        <v>0</v>
      </c>
      <c r="G1765" s="584">
        <v>0</v>
      </c>
    </row>
    <row r="1766" spans="1:7">
      <c r="A1766" s="2"/>
      <c r="B1766" s="2"/>
      <c r="C1766" s="576" t="s">
        <v>240</v>
      </c>
      <c r="D1766" s="577" t="s">
        <v>577</v>
      </c>
      <c r="E1766" s="580">
        <v>1</v>
      </c>
      <c r="F1766" s="582">
        <v>1</v>
      </c>
      <c r="G1766" s="584">
        <v>0</v>
      </c>
    </row>
    <row r="1767" spans="1:7">
      <c r="A1767" s="2"/>
      <c r="B1767" s="2"/>
      <c r="C1767" s="576" t="s">
        <v>240</v>
      </c>
      <c r="D1767" s="577" t="s">
        <v>376</v>
      </c>
      <c r="E1767" s="580">
        <v>1</v>
      </c>
      <c r="F1767" s="582">
        <v>0</v>
      </c>
      <c r="G1767" s="584">
        <v>0</v>
      </c>
    </row>
    <row r="1768" spans="1:7">
      <c r="A1768" s="2"/>
      <c r="B1768" s="2"/>
      <c r="C1768" s="576" t="s">
        <v>240</v>
      </c>
      <c r="D1768" s="577" t="s">
        <v>399</v>
      </c>
      <c r="E1768" s="580">
        <v>1</v>
      </c>
      <c r="F1768" s="582">
        <v>0</v>
      </c>
      <c r="G1768" s="584">
        <v>0</v>
      </c>
    </row>
    <row r="1769" spans="1:7">
      <c r="A1769" s="2"/>
      <c r="B1769" s="2"/>
      <c r="C1769" s="576" t="s">
        <v>240</v>
      </c>
      <c r="D1769" s="577" t="s">
        <v>381</v>
      </c>
      <c r="E1769" s="580">
        <v>1</v>
      </c>
      <c r="F1769" s="582">
        <v>0</v>
      </c>
      <c r="G1769" s="584">
        <v>0</v>
      </c>
    </row>
    <row r="1770" spans="1:7">
      <c r="A1770" s="2"/>
      <c r="B1770" s="2"/>
      <c r="C1770" s="576" t="s">
        <v>240</v>
      </c>
      <c r="D1770" s="577" t="s">
        <v>437</v>
      </c>
      <c r="E1770" s="580">
        <v>1</v>
      </c>
      <c r="F1770" s="582">
        <v>0</v>
      </c>
      <c r="G1770" s="584">
        <v>0</v>
      </c>
    </row>
    <row r="1771" spans="1:7">
      <c r="A1771" s="2"/>
      <c r="B1771" s="2"/>
      <c r="C1771" s="576" t="s">
        <v>240</v>
      </c>
      <c r="D1771" s="577" t="s">
        <v>352</v>
      </c>
      <c r="E1771" s="580">
        <v>1</v>
      </c>
      <c r="F1771" s="582">
        <v>0</v>
      </c>
      <c r="G1771" s="584">
        <v>0</v>
      </c>
    </row>
    <row r="1772" spans="1:7">
      <c r="A1772" s="2"/>
      <c r="B1772" s="2"/>
      <c r="C1772" s="576" t="s">
        <v>240</v>
      </c>
      <c r="D1772" s="577" t="s">
        <v>380</v>
      </c>
      <c r="E1772" s="580">
        <v>1</v>
      </c>
      <c r="F1772" s="582">
        <v>0</v>
      </c>
      <c r="G1772" s="584">
        <v>0</v>
      </c>
    </row>
    <row r="1773" spans="1:7">
      <c r="A1773" s="2"/>
      <c r="B1773" s="2"/>
      <c r="C1773" s="576" t="s">
        <v>240</v>
      </c>
      <c r="D1773" s="577" t="s">
        <v>461</v>
      </c>
      <c r="E1773" s="580">
        <v>1</v>
      </c>
      <c r="F1773" s="582">
        <v>3</v>
      </c>
      <c r="G1773" s="584">
        <v>0</v>
      </c>
    </row>
    <row r="1774" spans="1:7">
      <c r="A1774" s="2"/>
      <c r="B1774" s="18"/>
      <c r="C1774" s="576" t="s">
        <v>1088</v>
      </c>
      <c r="D1774" s="577"/>
      <c r="E1774" s="580">
        <v>1</v>
      </c>
      <c r="F1774" s="582">
        <v>1</v>
      </c>
      <c r="G1774" s="584">
        <v>0</v>
      </c>
    </row>
    <row r="1775" spans="1:7">
      <c r="A1775" s="2"/>
      <c r="B1775" s="34"/>
      <c r="C1775" s="576" t="s">
        <v>615</v>
      </c>
      <c r="D1775" s="577" t="s">
        <v>1089</v>
      </c>
      <c r="E1775" s="580">
        <v>1</v>
      </c>
      <c r="F1775" s="582">
        <v>0</v>
      </c>
      <c r="G1775" s="584">
        <v>0</v>
      </c>
    </row>
    <row r="1776" spans="1:7">
      <c r="A1776" s="2"/>
      <c r="B1776" s="18"/>
      <c r="C1776" s="576" t="s">
        <v>615</v>
      </c>
      <c r="D1776" s="577" t="s">
        <v>508</v>
      </c>
      <c r="E1776" s="580">
        <v>1</v>
      </c>
      <c r="F1776" s="582">
        <v>1</v>
      </c>
      <c r="G1776" s="584">
        <v>0</v>
      </c>
    </row>
    <row r="1777" spans="1:7">
      <c r="A1777" s="2"/>
      <c r="B1777" s="2"/>
      <c r="C1777" s="576" t="s">
        <v>615</v>
      </c>
      <c r="D1777" s="577" t="s">
        <v>539</v>
      </c>
      <c r="E1777" s="580">
        <v>1</v>
      </c>
      <c r="F1777" s="582">
        <v>0</v>
      </c>
      <c r="G1777" s="584">
        <v>0</v>
      </c>
    </row>
    <row r="1778" spans="1:7">
      <c r="A1778" s="2"/>
      <c r="B1778" s="2"/>
      <c r="C1778" s="576" t="s">
        <v>1090</v>
      </c>
      <c r="D1778" s="577" t="s">
        <v>1091</v>
      </c>
      <c r="E1778" s="580">
        <v>1</v>
      </c>
      <c r="F1778" s="582">
        <v>0</v>
      </c>
      <c r="G1778" s="584">
        <v>0</v>
      </c>
    </row>
    <row r="1779" spans="1:7">
      <c r="A1779" s="2"/>
      <c r="B1779" s="2"/>
      <c r="C1779" s="576" t="s">
        <v>1090</v>
      </c>
      <c r="D1779" s="577" t="s">
        <v>223</v>
      </c>
      <c r="E1779" s="580">
        <v>1</v>
      </c>
      <c r="F1779" s="582">
        <v>2</v>
      </c>
      <c r="G1779" s="584">
        <v>0</v>
      </c>
    </row>
    <row r="1780" spans="1:7">
      <c r="A1780" s="2"/>
      <c r="B1780" s="2"/>
      <c r="C1780" s="576" t="s">
        <v>684</v>
      </c>
      <c r="D1780" s="577" t="s">
        <v>824</v>
      </c>
      <c r="E1780" s="580">
        <v>1</v>
      </c>
      <c r="F1780" s="582">
        <v>2</v>
      </c>
      <c r="G1780" s="584">
        <v>0</v>
      </c>
    </row>
    <row r="1781" spans="1:7">
      <c r="A1781" s="2"/>
      <c r="B1781" s="2"/>
      <c r="C1781" s="576" t="s">
        <v>684</v>
      </c>
      <c r="D1781" s="577"/>
      <c r="E1781" s="580">
        <v>1</v>
      </c>
      <c r="F1781" s="582">
        <v>0</v>
      </c>
      <c r="G1781" s="584">
        <v>0</v>
      </c>
    </row>
    <row r="1782" spans="1:7">
      <c r="A1782" s="2"/>
      <c r="B1782" s="2"/>
      <c r="C1782" s="576" t="s">
        <v>624</v>
      </c>
      <c r="D1782" s="577" t="s">
        <v>1092</v>
      </c>
      <c r="E1782" s="580">
        <v>1</v>
      </c>
      <c r="F1782" s="582">
        <v>1</v>
      </c>
      <c r="G1782" s="584">
        <v>0</v>
      </c>
    </row>
    <row r="1783" spans="1:7">
      <c r="A1783" s="2"/>
      <c r="B1783" s="2"/>
      <c r="C1783" s="576" t="s">
        <v>624</v>
      </c>
      <c r="D1783" s="577" t="s">
        <v>361</v>
      </c>
      <c r="E1783" s="580">
        <v>1</v>
      </c>
      <c r="F1783" s="582">
        <v>1</v>
      </c>
      <c r="G1783" s="584">
        <v>0</v>
      </c>
    </row>
    <row r="1784" spans="1:7">
      <c r="A1784" s="2"/>
      <c r="B1784" s="2"/>
      <c r="C1784" s="576" t="s">
        <v>624</v>
      </c>
      <c r="D1784" s="577" t="s">
        <v>429</v>
      </c>
      <c r="E1784" s="580">
        <v>1</v>
      </c>
      <c r="F1784" s="582">
        <v>1</v>
      </c>
      <c r="G1784" s="584">
        <v>0</v>
      </c>
    </row>
    <row r="1785" spans="1:7">
      <c r="A1785" s="2"/>
      <c r="B1785" s="2"/>
      <c r="C1785" s="576" t="s">
        <v>1093</v>
      </c>
      <c r="D1785" s="577"/>
      <c r="E1785" s="580">
        <v>1</v>
      </c>
      <c r="F1785" s="582">
        <v>1</v>
      </c>
      <c r="G1785" s="584">
        <v>0</v>
      </c>
    </row>
    <row r="1786" spans="1:7">
      <c r="A1786" s="2"/>
      <c r="B1786" s="2"/>
      <c r="C1786" s="576" t="s">
        <v>1094</v>
      </c>
      <c r="D1786" s="577"/>
      <c r="E1786" s="580">
        <v>1</v>
      </c>
      <c r="F1786" s="582">
        <v>0</v>
      </c>
      <c r="G1786" s="584">
        <v>0</v>
      </c>
    </row>
    <row r="1787" spans="1:7">
      <c r="A1787" s="2"/>
      <c r="B1787" s="2"/>
      <c r="C1787" s="576" t="s">
        <v>293</v>
      </c>
      <c r="D1787" s="577" t="s">
        <v>577</v>
      </c>
      <c r="E1787" s="580">
        <v>1</v>
      </c>
      <c r="F1787" s="582">
        <v>2</v>
      </c>
      <c r="G1787" s="584">
        <v>0</v>
      </c>
    </row>
    <row r="1788" spans="1:7">
      <c r="A1788" s="2"/>
      <c r="B1788" s="2"/>
      <c r="C1788" s="576" t="s">
        <v>293</v>
      </c>
      <c r="D1788" s="577" t="s">
        <v>1095</v>
      </c>
      <c r="E1788" s="580">
        <v>1</v>
      </c>
      <c r="F1788" s="582">
        <v>0</v>
      </c>
      <c r="G1788" s="584">
        <v>0</v>
      </c>
    </row>
    <row r="1789" spans="1:7">
      <c r="A1789" s="2"/>
      <c r="B1789" s="2"/>
      <c r="C1789" s="576" t="s">
        <v>293</v>
      </c>
      <c r="D1789" s="577" t="s">
        <v>1084</v>
      </c>
      <c r="E1789" s="580">
        <v>1</v>
      </c>
      <c r="F1789" s="582">
        <v>1</v>
      </c>
      <c r="G1789" s="584">
        <v>0</v>
      </c>
    </row>
    <row r="1790" spans="1:7">
      <c r="A1790" s="2"/>
      <c r="B1790" s="2"/>
      <c r="C1790" s="576" t="s">
        <v>293</v>
      </c>
      <c r="D1790" s="577" t="s">
        <v>934</v>
      </c>
      <c r="E1790" s="580">
        <v>1</v>
      </c>
      <c r="F1790" s="582">
        <v>2</v>
      </c>
      <c r="G1790" s="584">
        <v>0</v>
      </c>
    </row>
    <row r="1791" spans="1:7">
      <c r="A1791" s="2"/>
      <c r="B1791" s="2"/>
      <c r="C1791" s="576" t="s">
        <v>293</v>
      </c>
      <c r="D1791" s="577" t="s">
        <v>738</v>
      </c>
      <c r="E1791" s="580">
        <v>1</v>
      </c>
      <c r="F1791" s="582">
        <v>2</v>
      </c>
      <c r="G1791" s="584">
        <v>0</v>
      </c>
    </row>
    <row r="1792" spans="1:7">
      <c r="A1792" s="2"/>
      <c r="B1792" s="2"/>
      <c r="C1792" s="576" t="s">
        <v>293</v>
      </c>
      <c r="D1792" s="577" t="s">
        <v>1096</v>
      </c>
      <c r="E1792" s="580">
        <v>1</v>
      </c>
      <c r="F1792" s="582">
        <v>1</v>
      </c>
      <c r="G1792" s="584">
        <v>0</v>
      </c>
    </row>
    <row r="1793" spans="1:7">
      <c r="A1793" s="2"/>
      <c r="B1793" s="2"/>
      <c r="C1793" s="576" t="s">
        <v>293</v>
      </c>
      <c r="D1793" s="577" t="s">
        <v>1097</v>
      </c>
      <c r="E1793" s="580">
        <v>1</v>
      </c>
      <c r="F1793" s="582">
        <v>1</v>
      </c>
      <c r="G1793" s="584">
        <v>0</v>
      </c>
    </row>
    <row r="1794" spans="1:7">
      <c r="A1794" s="2"/>
      <c r="B1794" s="2"/>
      <c r="C1794" s="576" t="s">
        <v>293</v>
      </c>
      <c r="D1794" s="577" t="s">
        <v>574</v>
      </c>
      <c r="E1794" s="580">
        <v>1</v>
      </c>
      <c r="F1794" s="582">
        <v>1</v>
      </c>
      <c r="G1794" s="584">
        <v>0</v>
      </c>
    </row>
    <row r="1795" spans="1:7">
      <c r="A1795" s="2"/>
      <c r="B1795" s="18" t="s">
        <v>0</v>
      </c>
      <c r="C1795" s="576" t="s">
        <v>293</v>
      </c>
      <c r="D1795" s="577" t="s">
        <v>1098</v>
      </c>
      <c r="E1795" s="580">
        <v>1</v>
      </c>
      <c r="F1795" s="582">
        <v>1</v>
      </c>
      <c r="G1795" s="584">
        <v>0</v>
      </c>
    </row>
    <row r="1796" spans="1:7">
      <c r="A1796" s="2"/>
      <c r="B1796" s="34" t="s">
        <v>7</v>
      </c>
      <c r="C1796" s="576" t="s">
        <v>293</v>
      </c>
      <c r="D1796" s="577" t="s">
        <v>1099</v>
      </c>
      <c r="E1796" s="580">
        <v>1</v>
      </c>
      <c r="F1796" s="582">
        <v>1</v>
      </c>
      <c r="G1796" s="584">
        <v>0</v>
      </c>
    </row>
    <row r="1797" spans="1:7">
      <c r="A1797" s="2"/>
      <c r="B1797" s="34" t="s">
        <v>8</v>
      </c>
      <c r="C1797" s="576" t="s">
        <v>293</v>
      </c>
      <c r="D1797" s="577" t="s">
        <v>1100</v>
      </c>
      <c r="E1797" s="580">
        <v>1</v>
      </c>
      <c r="F1797" s="582">
        <v>4</v>
      </c>
      <c r="G1797" s="584">
        <v>0</v>
      </c>
    </row>
    <row r="1798" spans="1:7">
      <c r="A1798" s="2"/>
      <c r="B1798" s="2"/>
      <c r="C1798" s="576" t="s">
        <v>293</v>
      </c>
      <c r="D1798" s="577" t="s">
        <v>480</v>
      </c>
      <c r="E1798" s="580">
        <v>1</v>
      </c>
      <c r="F1798" s="582">
        <v>0</v>
      </c>
      <c r="G1798" s="584">
        <v>0</v>
      </c>
    </row>
    <row r="1799" spans="1:7">
      <c r="A1799" s="2"/>
      <c r="B1799" s="2"/>
      <c r="C1799" s="576" t="s">
        <v>293</v>
      </c>
      <c r="D1799" s="577" t="s">
        <v>671</v>
      </c>
      <c r="E1799" s="580">
        <v>1</v>
      </c>
      <c r="F1799" s="582">
        <v>0</v>
      </c>
      <c r="G1799" s="584">
        <v>0</v>
      </c>
    </row>
    <row r="1800" spans="1:7">
      <c r="A1800" s="2"/>
      <c r="B1800" s="2"/>
      <c r="C1800" s="576" t="s">
        <v>293</v>
      </c>
      <c r="D1800" s="577" t="s">
        <v>964</v>
      </c>
      <c r="E1800" s="580">
        <v>1</v>
      </c>
      <c r="F1800" s="582">
        <v>0</v>
      </c>
      <c r="G1800" s="584">
        <v>0</v>
      </c>
    </row>
    <row r="1801" spans="1:7">
      <c r="A1801" s="2"/>
      <c r="B1801" s="2"/>
      <c r="C1801" s="576" t="s">
        <v>293</v>
      </c>
      <c r="D1801" s="577" t="s">
        <v>466</v>
      </c>
      <c r="E1801" s="580">
        <v>1</v>
      </c>
      <c r="F1801" s="582">
        <v>1</v>
      </c>
      <c r="G1801" s="584">
        <v>0</v>
      </c>
    </row>
    <row r="1802" spans="1:7">
      <c r="A1802" s="2"/>
      <c r="B1802" s="2"/>
      <c r="C1802" s="576" t="s">
        <v>293</v>
      </c>
      <c r="D1802" s="577" t="s">
        <v>1101</v>
      </c>
      <c r="E1802" s="580">
        <v>1</v>
      </c>
      <c r="F1802" s="582">
        <v>2</v>
      </c>
      <c r="G1802" s="584">
        <v>0</v>
      </c>
    </row>
    <row r="1803" spans="1:7">
      <c r="A1803" s="2"/>
      <c r="B1803" s="2"/>
      <c r="C1803" s="576" t="s">
        <v>293</v>
      </c>
      <c r="D1803" s="577" t="s">
        <v>1088</v>
      </c>
      <c r="E1803" s="580">
        <v>1</v>
      </c>
      <c r="F1803" s="582">
        <v>0</v>
      </c>
      <c r="G1803" s="584">
        <v>0</v>
      </c>
    </row>
    <row r="1804" spans="1:7">
      <c r="A1804" s="2"/>
      <c r="B1804" s="2"/>
      <c r="C1804" s="576" t="s">
        <v>293</v>
      </c>
      <c r="D1804" s="577" t="s">
        <v>1102</v>
      </c>
      <c r="E1804" s="580">
        <v>1</v>
      </c>
      <c r="F1804" s="582">
        <v>1</v>
      </c>
      <c r="G1804" s="584">
        <v>0</v>
      </c>
    </row>
    <row r="1805" spans="1:7">
      <c r="A1805" s="2"/>
      <c r="B1805" s="2"/>
      <c r="C1805" s="576" t="s">
        <v>293</v>
      </c>
      <c r="D1805" s="577" t="s">
        <v>519</v>
      </c>
      <c r="E1805" s="580">
        <v>1</v>
      </c>
      <c r="F1805" s="582">
        <v>2</v>
      </c>
      <c r="G1805" s="584">
        <v>0</v>
      </c>
    </row>
    <row r="1806" spans="1:7">
      <c r="A1806" s="2"/>
      <c r="B1806" s="2"/>
      <c r="C1806" s="576" t="s">
        <v>293</v>
      </c>
      <c r="D1806" s="577" t="s">
        <v>368</v>
      </c>
      <c r="E1806" s="580">
        <v>1</v>
      </c>
      <c r="F1806" s="582">
        <v>0</v>
      </c>
      <c r="G1806" s="584">
        <v>0</v>
      </c>
    </row>
    <row r="1807" spans="1:7">
      <c r="A1807" s="2"/>
      <c r="B1807" s="2"/>
      <c r="C1807" s="576" t="s">
        <v>293</v>
      </c>
      <c r="D1807" s="577" t="s">
        <v>1103</v>
      </c>
      <c r="E1807" s="580">
        <v>1</v>
      </c>
      <c r="F1807" s="582">
        <v>1</v>
      </c>
      <c r="G1807" s="584">
        <v>0</v>
      </c>
    </row>
    <row r="1808" spans="1:7">
      <c r="A1808" s="2"/>
      <c r="B1808" s="2"/>
      <c r="C1808" s="576" t="s">
        <v>293</v>
      </c>
      <c r="D1808" s="577" t="s">
        <v>1040</v>
      </c>
      <c r="E1808" s="580">
        <v>1</v>
      </c>
      <c r="F1808" s="582">
        <v>1</v>
      </c>
      <c r="G1808" s="584">
        <v>0</v>
      </c>
    </row>
    <row r="1809" spans="1:7">
      <c r="A1809" s="2"/>
      <c r="B1809" s="2"/>
      <c r="C1809" s="576" t="s">
        <v>293</v>
      </c>
      <c r="D1809" s="577" t="s">
        <v>795</v>
      </c>
      <c r="E1809" s="580">
        <v>1</v>
      </c>
      <c r="F1809" s="582">
        <v>2</v>
      </c>
      <c r="G1809" s="584">
        <v>0</v>
      </c>
    </row>
    <row r="1810" spans="1:7">
      <c r="A1810" s="2"/>
      <c r="B1810" s="2"/>
      <c r="C1810" s="576" t="s">
        <v>293</v>
      </c>
      <c r="D1810" s="577" t="s">
        <v>364</v>
      </c>
      <c r="E1810" s="580">
        <v>1</v>
      </c>
      <c r="F1810" s="582">
        <v>0</v>
      </c>
      <c r="G1810" s="584">
        <v>0</v>
      </c>
    </row>
    <row r="1811" spans="1:7">
      <c r="A1811" s="2"/>
      <c r="B1811" s="2"/>
      <c r="C1811" s="576" t="s">
        <v>293</v>
      </c>
      <c r="D1811" s="577" t="s">
        <v>1104</v>
      </c>
      <c r="E1811" s="580">
        <v>1</v>
      </c>
      <c r="F1811" s="582">
        <v>0</v>
      </c>
      <c r="G1811" s="584">
        <v>0</v>
      </c>
    </row>
    <row r="1812" spans="1:7">
      <c r="A1812" s="2"/>
      <c r="B1812" s="2"/>
      <c r="C1812" s="576" t="s">
        <v>293</v>
      </c>
      <c r="D1812" s="577" t="s">
        <v>995</v>
      </c>
      <c r="E1812" s="580">
        <v>1</v>
      </c>
      <c r="F1812" s="582">
        <v>1</v>
      </c>
      <c r="G1812" s="584">
        <v>0</v>
      </c>
    </row>
    <row r="1813" spans="1:7">
      <c r="A1813" s="2"/>
      <c r="B1813" s="2"/>
      <c r="C1813" s="576" t="s">
        <v>293</v>
      </c>
      <c r="D1813" s="577" t="s">
        <v>1105</v>
      </c>
      <c r="E1813" s="580">
        <v>1</v>
      </c>
      <c r="F1813" s="582">
        <v>0</v>
      </c>
      <c r="G1813" s="584">
        <v>0</v>
      </c>
    </row>
    <row r="1814" spans="1:7">
      <c r="A1814" s="2"/>
      <c r="B1814" s="2"/>
      <c r="C1814" s="576" t="s">
        <v>293</v>
      </c>
      <c r="D1814" s="577" t="s">
        <v>1106</v>
      </c>
      <c r="E1814" s="580">
        <v>1</v>
      </c>
      <c r="F1814" s="582">
        <v>1</v>
      </c>
      <c r="G1814" s="584">
        <v>0</v>
      </c>
    </row>
    <row r="1815" spans="1:7">
      <c r="A1815" s="2"/>
      <c r="B1815" s="2"/>
      <c r="C1815" s="576" t="s">
        <v>1107</v>
      </c>
      <c r="D1815" s="577" t="s">
        <v>577</v>
      </c>
      <c r="E1815" s="580">
        <v>1</v>
      </c>
      <c r="F1815" s="582">
        <v>1</v>
      </c>
      <c r="G1815" s="584">
        <v>0</v>
      </c>
    </row>
    <row r="1816" spans="1:7">
      <c r="A1816" s="2"/>
      <c r="B1816" s="2"/>
      <c r="C1816" s="576" t="s">
        <v>1012</v>
      </c>
      <c r="D1816" s="577" t="s">
        <v>1108</v>
      </c>
      <c r="E1816" s="580">
        <v>1</v>
      </c>
      <c r="F1816" s="582">
        <v>0</v>
      </c>
      <c r="G1816" s="584">
        <v>0</v>
      </c>
    </row>
    <row r="1817" spans="1:7">
      <c r="A1817" s="2"/>
      <c r="B1817" s="2"/>
      <c r="C1817" s="576" t="s">
        <v>1012</v>
      </c>
      <c r="D1817" s="577" t="s">
        <v>406</v>
      </c>
      <c r="E1817" s="580">
        <v>1</v>
      </c>
      <c r="F1817" s="582">
        <v>1</v>
      </c>
      <c r="G1817" s="584">
        <v>0</v>
      </c>
    </row>
    <row r="1818" spans="1:7">
      <c r="A1818" s="2"/>
      <c r="B1818" s="2"/>
      <c r="C1818" s="576" t="s">
        <v>715</v>
      </c>
      <c r="D1818" s="577" t="s">
        <v>1109</v>
      </c>
      <c r="E1818" s="580">
        <v>1</v>
      </c>
      <c r="F1818" s="582">
        <v>0</v>
      </c>
      <c r="G1818" s="584">
        <v>0</v>
      </c>
    </row>
    <row r="1819" spans="1:7">
      <c r="A1819" s="2"/>
      <c r="B1819" s="2"/>
      <c r="C1819" s="576" t="s">
        <v>715</v>
      </c>
      <c r="D1819" s="577" t="s">
        <v>354</v>
      </c>
      <c r="E1819" s="580">
        <v>1</v>
      </c>
      <c r="F1819" s="582">
        <v>0</v>
      </c>
      <c r="G1819" s="584">
        <v>0</v>
      </c>
    </row>
    <row r="1820" spans="1:7">
      <c r="A1820" s="2"/>
      <c r="B1820" s="2"/>
      <c r="C1820" s="576" t="s">
        <v>1110</v>
      </c>
      <c r="D1820" s="577" t="s">
        <v>466</v>
      </c>
      <c r="E1820" s="580">
        <v>1</v>
      </c>
      <c r="F1820" s="582">
        <v>0</v>
      </c>
      <c r="G1820" s="584">
        <v>0</v>
      </c>
    </row>
    <row r="1821" spans="1:7">
      <c r="A1821" s="2"/>
      <c r="B1821" s="2"/>
      <c r="C1821" s="576" t="s">
        <v>1110</v>
      </c>
      <c r="D1821" s="577"/>
      <c r="E1821" s="580">
        <v>1</v>
      </c>
      <c r="F1821" s="582">
        <v>0</v>
      </c>
      <c r="G1821" s="584">
        <v>0</v>
      </c>
    </row>
    <row r="1822" spans="1:7">
      <c r="A1822" s="2"/>
      <c r="B1822" s="2"/>
      <c r="C1822" s="576" t="s">
        <v>1059</v>
      </c>
      <c r="D1822" s="577"/>
      <c r="E1822" s="580">
        <v>1</v>
      </c>
      <c r="F1822" s="582">
        <v>1</v>
      </c>
      <c r="G1822" s="584">
        <v>0</v>
      </c>
    </row>
    <row r="1823" spans="1:7">
      <c r="A1823" s="2"/>
      <c r="B1823" s="2"/>
      <c r="C1823" s="576" t="s">
        <v>472</v>
      </c>
      <c r="D1823" s="577" t="s">
        <v>925</v>
      </c>
      <c r="E1823" s="580">
        <v>1</v>
      </c>
      <c r="F1823" s="582">
        <v>1</v>
      </c>
      <c r="G1823" s="584">
        <v>0</v>
      </c>
    </row>
    <row r="1824" spans="1:7">
      <c r="A1824" s="2"/>
      <c r="B1824" s="2"/>
      <c r="C1824" s="576" t="s">
        <v>384</v>
      </c>
      <c r="D1824" s="577" t="s">
        <v>424</v>
      </c>
      <c r="E1824" s="580">
        <v>1</v>
      </c>
      <c r="F1824" s="582">
        <v>1</v>
      </c>
      <c r="G1824" s="584">
        <v>0</v>
      </c>
    </row>
    <row r="1825" spans="1:7">
      <c r="A1825" s="2"/>
      <c r="B1825" s="2"/>
      <c r="C1825" s="576" t="s">
        <v>384</v>
      </c>
      <c r="D1825" s="577" t="s">
        <v>594</v>
      </c>
      <c r="E1825" s="580">
        <v>1</v>
      </c>
      <c r="F1825" s="582">
        <v>1</v>
      </c>
      <c r="G1825" s="584">
        <v>0</v>
      </c>
    </row>
    <row r="1826" spans="1:7">
      <c r="A1826" s="2"/>
      <c r="B1826" s="2"/>
      <c r="C1826" s="576" t="s">
        <v>384</v>
      </c>
      <c r="D1826" s="577" t="s">
        <v>415</v>
      </c>
      <c r="E1826" s="580">
        <v>1</v>
      </c>
      <c r="F1826" s="582">
        <v>1</v>
      </c>
      <c r="G1826" s="584">
        <v>0</v>
      </c>
    </row>
    <row r="1827" spans="1:7">
      <c r="A1827" s="2"/>
      <c r="B1827" s="2"/>
      <c r="C1827" s="576" t="s">
        <v>384</v>
      </c>
      <c r="D1827" s="577" t="s">
        <v>346</v>
      </c>
      <c r="E1827" s="580">
        <v>1</v>
      </c>
      <c r="F1827" s="582">
        <v>0</v>
      </c>
      <c r="G1827" s="584">
        <v>0</v>
      </c>
    </row>
    <row r="1828" spans="1:7">
      <c r="A1828" s="2"/>
      <c r="B1828" s="2"/>
      <c r="C1828" s="576" t="s">
        <v>384</v>
      </c>
      <c r="D1828" s="577" t="s">
        <v>343</v>
      </c>
      <c r="E1828" s="580">
        <v>1</v>
      </c>
      <c r="F1828" s="582">
        <v>3</v>
      </c>
      <c r="G1828" s="584">
        <v>0</v>
      </c>
    </row>
    <row r="1829" spans="1:7">
      <c r="A1829" s="2"/>
      <c r="B1829" s="2"/>
      <c r="C1829" s="576" t="s">
        <v>384</v>
      </c>
      <c r="D1829" s="577" t="s">
        <v>550</v>
      </c>
      <c r="E1829" s="580">
        <v>1</v>
      </c>
      <c r="F1829" s="582">
        <v>0</v>
      </c>
      <c r="G1829" s="584">
        <v>0</v>
      </c>
    </row>
    <row r="1830" spans="1:7">
      <c r="A1830" s="2"/>
      <c r="B1830" s="2"/>
      <c r="C1830" s="576" t="s">
        <v>384</v>
      </c>
      <c r="D1830" s="577" t="s">
        <v>991</v>
      </c>
      <c r="E1830" s="580">
        <v>1</v>
      </c>
      <c r="F1830" s="582">
        <v>1</v>
      </c>
      <c r="G1830" s="584">
        <v>0</v>
      </c>
    </row>
    <row r="1831" spans="1:7">
      <c r="A1831" s="2"/>
      <c r="B1831" s="2"/>
      <c r="C1831" s="576" t="s">
        <v>384</v>
      </c>
      <c r="D1831" s="577" t="s">
        <v>610</v>
      </c>
      <c r="E1831" s="580">
        <v>1</v>
      </c>
      <c r="F1831" s="582">
        <v>0</v>
      </c>
      <c r="G1831" s="584">
        <v>0</v>
      </c>
    </row>
    <row r="1832" spans="1:7">
      <c r="A1832" s="2"/>
      <c r="B1832" s="2"/>
      <c r="C1832" s="576" t="s">
        <v>384</v>
      </c>
      <c r="D1832" s="577" t="s">
        <v>392</v>
      </c>
      <c r="E1832" s="580">
        <v>1</v>
      </c>
      <c r="F1832" s="582">
        <v>0</v>
      </c>
      <c r="G1832" s="584">
        <v>0</v>
      </c>
    </row>
    <row r="1833" spans="1:7">
      <c r="A1833" s="2"/>
      <c r="B1833" s="2"/>
      <c r="C1833" s="576" t="s">
        <v>384</v>
      </c>
      <c r="D1833" s="577" t="s">
        <v>470</v>
      </c>
      <c r="E1833" s="580">
        <v>1</v>
      </c>
      <c r="F1833" s="582">
        <v>0</v>
      </c>
      <c r="G1833" s="584">
        <v>0</v>
      </c>
    </row>
    <row r="1834" spans="1:7">
      <c r="A1834" s="2"/>
      <c r="B1834" s="2"/>
      <c r="C1834" s="576" t="s">
        <v>384</v>
      </c>
      <c r="D1834" s="577" t="s">
        <v>345</v>
      </c>
      <c r="E1834" s="580">
        <v>1</v>
      </c>
      <c r="F1834" s="582">
        <v>3</v>
      </c>
      <c r="G1834" s="584">
        <v>0</v>
      </c>
    </row>
    <row r="1835" spans="1:7">
      <c r="A1835" s="2"/>
      <c r="B1835" s="2"/>
      <c r="C1835" s="576" t="s">
        <v>384</v>
      </c>
      <c r="D1835" s="577" t="s">
        <v>473</v>
      </c>
      <c r="E1835" s="580">
        <v>1</v>
      </c>
      <c r="F1835" s="582">
        <v>0</v>
      </c>
      <c r="G1835" s="584">
        <v>0</v>
      </c>
    </row>
    <row r="1836" spans="1:7">
      <c r="A1836" s="2"/>
      <c r="B1836" s="2"/>
      <c r="C1836" s="576" t="s">
        <v>384</v>
      </c>
      <c r="D1836" s="577" t="s">
        <v>348</v>
      </c>
      <c r="E1836" s="580">
        <v>1</v>
      </c>
      <c r="F1836" s="582">
        <v>0</v>
      </c>
      <c r="G1836" s="584">
        <v>0</v>
      </c>
    </row>
    <row r="1837" spans="1:7">
      <c r="A1837" s="2"/>
      <c r="B1837" s="2"/>
      <c r="C1837" s="576" t="s">
        <v>384</v>
      </c>
      <c r="D1837" s="577" t="s">
        <v>342</v>
      </c>
      <c r="E1837" s="580">
        <v>1</v>
      </c>
      <c r="F1837" s="582">
        <v>0</v>
      </c>
      <c r="G1837" s="584">
        <v>0</v>
      </c>
    </row>
    <row r="1838" spans="1:7">
      <c r="A1838" s="2"/>
      <c r="B1838" s="2"/>
      <c r="C1838" s="576" t="s">
        <v>384</v>
      </c>
      <c r="D1838" s="577" t="s">
        <v>539</v>
      </c>
      <c r="E1838" s="580">
        <v>1</v>
      </c>
      <c r="F1838" s="582">
        <v>0</v>
      </c>
      <c r="G1838" s="584">
        <v>0</v>
      </c>
    </row>
    <row r="1839" spans="1:7">
      <c r="A1839" s="2"/>
      <c r="B1839" s="2"/>
      <c r="C1839" s="576" t="s">
        <v>666</v>
      </c>
      <c r="D1839" s="577" t="s">
        <v>225</v>
      </c>
      <c r="E1839" s="580">
        <v>1</v>
      </c>
      <c r="F1839" s="582">
        <v>4</v>
      </c>
      <c r="G1839" s="584">
        <v>0</v>
      </c>
    </row>
    <row r="1840" spans="1:7">
      <c r="A1840" s="2"/>
      <c r="B1840" s="2"/>
      <c r="C1840" s="576" t="s">
        <v>411</v>
      </c>
      <c r="D1840" s="577" t="s">
        <v>645</v>
      </c>
      <c r="E1840" s="580">
        <v>1</v>
      </c>
      <c r="F1840" s="582">
        <v>0</v>
      </c>
      <c r="G1840" s="584">
        <v>0</v>
      </c>
    </row>
    <row r="1841" spans="1:7">
      <c r="A1841" s="2"/>
      <c r="B1841" s="2"/>
      <c r="C1841" s="576" t="s">
        <v>411</v>
      </c>
      <c r="D1841" s="577" t="s">
        <v>342</v>
      </c>
      <c r="E1841" s="580">
        <v>1</v>
      </c>
      <c r="F1841" s="582">
        <v>0</v>
      </c>
      <c r="G1841" s="584">
        <v>0</v>
      </c>
    </row>
    <row r="1842" spans="1:7">
      <c r="A1842" s="2"/>
      <c r="B1842" s="2"/>
      <c r="C1842" s="576" t="s">
        <v>411</v>
      </c>
      <c r="D1842" s="577" t="s">
        <v>360</v>
      </c>
      <c r="E1842" s="580">
        <v>1</v>
      </c>
      <c r="F1842" s="582">
        <v>1</v>
      </c>
      <c r="G1842" s="584">
        <v>0</v>
      </c>
    </row>
    <row r="1843" spans="1:7">
      <c r="A1843" s="2"/>
      <c r="B1843" s="18"/>
      <c r="C1843" s="576" t="s">
        <v>411</v>
      </c>
      <c r="D1843" s="577" t="s">
        <v>369</v>
      </c>
      <c r="E1843" s="580">
        <v>1</v>
      </c>
      <c r="F1843" s="582">
        <v>0</v>
      </c>
      <c r="G1843" s="584">
        <v>0</v>
      </c>
    </row>
    <row r="1844" spans="1:7">
      <c r="A1844" s="2"/>
      <c r="B1844" s="34"/>
      <c r="C1844" s="576" t="s">
        <v>411</v>
      </c>
      <c r="D1844" s="577" t="s">
        <v>340</v>
      </c>
      <c r="E1844" s="580">
        <v>1</v>
      </c>
      <c r="F1844" s="582">
        <v>0</v>
      </c>
      <c r="G1844" s="584">
        <v>0</v>
      </c>
    </row>
    <row r="1845" spans="1:7">
      <c r="A1845" s="2"/>
      <c r="B1845" s="18"/>
      <c r="C1845" s="576" t="s">
        <v>392</v>
      </c>
      <c r="D1845" s="577" t="s">
        <v>317</v>
      </c>
      <c r="E1845" s="580">
        <v>1</v>
      </c>
      <c r="F1845" s="582">
        <v>0</v>
      </c>
      <c r="G1845" s="584">
        <v>0</v>
      </c>
    </row>
    <row r="1846" spans="1:7">
      <c r="A1846" s="2"/>
      <c r="B1846" s="2"/>
      <c r="C1846" s="576" t="s">
        <v>392</v>
      </c>
      <c r="D1846" s="577" t="s">
        <v>380</v>
      </c>
      <c r="E1846" s="580">
        <v>1</v>
      </c>
      <c r="F1846" s="582">
        <v>0</v>
      </c>
      <c r="G1846" s="584">
        <v>0</v>
      </c>
    </row>
    <row r="1847" spans="1:7">
      <c r="A1847" s="2"/>
      <c r="B1847" s="2"/>
      <c r="C1847" s="576" t="s">
        <v>392</v>
      </c>
      <c r="D1847" s="577" t="s">
        <v>411</v>
      </c>
      <c r="E1847" s="580">
        <v>1</v>
      </c>
      <c r="F1847" s="582">
        <v>1</v>
      </c>
      <c r="G1847" s="584">
        <v>0</v>
      </c>
    </row>
    <row r="1848" spans="1:7">
      <c r="A1848" s="2"/>
      <c r="B1848" s="2"/>
      <c r="C1848" s="576" t="s">
        <v>392</v>
      </c>
      <c r="D1848" s="577" t="s">
        <v>385</v>
      </c>
      <c r="E1848" s="580">
        <v>1</v>
      </c>
      <c r="F1848" s="582">
        <v>0</v>
      </c>
      <c r="G1848" s="584">
        <v>0</v>
      </c>
    </row>
    <row r="1849" spans="1:7">
      <c r="A1849" s="2"/>
      <c r="B1849" s="2"/>
      <c r="C1849" s="576" t="s">
        <v>392</v>
      </c>
      <c r="D1849" s="577" t="s">
        <v>448</v>
      </c>
      <c r="E1849" s="580">
        <v>1</v>
      </c>
      <c r="F1849" s="582">
        <v>0</v>
      </c>
      <c r="G1849" s="584">
        <v>0</v>
      </c>
    </row>
    <row r="1850" spans="1:7">
      <c r="A1850" s="2"/>
      <c r="B1850" s="2"/>
      <c r="C1850" s="576" t="s">
        <v>392</v>
      </c>
      <c r="D1850" s="577" t="s">
        <v>424</v>
      </c>
      <c r="E1850" s="580">
        <v>1</v>
      </c>
      <c r="F1850" s="582">
        <v>0</v>
      </c>
      <c r="G1850" s="584">
        <v>0</v>
      </c>
    </row>
    <row r="1851" spans="1:7">
      <c r="A1851" s="2"/>
      <c r="B1851" s="2"/>
      <c r="C1851" s="576" t="s">
        <v>392</v>
      </c>
      <c r="D1851" s="577" t="s">
        <v>386</v>
      </c>
      <c r="E1851" s="580">
        <v>1</v>
      </c>
      <c r="F1851" s="582">
        <v>2</v>
      </c>
      <c r="G1851" s="584">
        <v>0</v>
      </c>
    </row>
    <row r="1852" spans="1:7">
      <c r="A1852" s="2"/>
      <c r="B1852" s="2"/>
      <c r="C1852" s="576" t="s">
        <v>392</v>
      </c>
      <c r="D1852" s="577" t="s">
        <v>449</v>
      </c>
      <c r="E1852" s="580">
        <v>1</v>
      </c>
      <c r="F1852" s="582">
        <v>0</v>
      </c>
      <c r="G1852" s="584">
        <v>0</v>
      </c>
    </row>
    <row r="1853" spans="1:7">
      <c r="A1853" s="2"/>
      <c r="B1853" s="2"/>
      <c r="C1853" s="576" t="s">
        <v>392</v>
      </c>
      <c r="D1853" s="577" t="s">
        <v>475</v>
      </c>
      <c r="E1853" s="580">
        <v>1</v>
      </c>
      <c r="F1853" s="582">
        <v>1</v>
      </c>
      <c r="G1853" s="584">
        <v>0</v>
      </c>
    </row>
    <row r="1854" spans="1:7">
      <c r="A1854" s="2"/>
      <c r="B1854" s="2"/>
      <c r="C1854" s="576" t="s">
        <v>392</v>
      </c>
      <c r="D1854" s="577" t="s">
        <v>423</v>
      </c>
      <c r="E1854" s="580">
        <v>1</v>
      </c>
      <c r="F1854" s="582">
        <v>1</v>
      </c>
      <c r="G1854" s="584">
        <v>0</v>
      </c>
    </row>
    <row r="1855" spans="1:7">
      <c r="A1855" s="2"/>
      <c r="B1855" s="2"/>
      <c r="C1855" s="576" t="s">
        <v>392</v>
      </c>
      <c r="D1855" s="577" t="s">
        <v>426</v>
      </c>
      <c r="E1855" s="580">
        <v>1</v>
      </c>
      <c r="F1855" s="582">
        <v>0</v>
      </c>
      <c r="G1855" s="584">
        <v>0</v>
      </c>
    </row>
    <row r="1856" spans="1:7">
      <c r="A1856" s="2"/>
      <c r="B1856" s="2"/>
      <c r="C1856" s="576" t="s">
        <v>420</v>
      </c>
      <c r="D1856" s="577" t="s">
        <v>124</v>
      </c>
      <c r="E1856" s="580">
        <v>1</v>
      </c>
      <c r="F1856" s="582">
        <v>0</v>
      </c>
      <c r="G1856" s="584">
        <v>0</v>
      </c>
    </row>
    <row r="1857" spans="1:7">
      <c r="A1857" s="2"/>
      <c r="B1857" s="2"/>
      <c r="C1857" s="576" t="s">
        <v>420</v>
      </c>
      <c r="D1857" s="577" t="s">
        <v>1112</v>
      </c>
      <c r="E1857" s="580">
        <v>1</v>
      </c>
      <c r="F1857" s="582">
        <v>2</v>
      </c>
      <c r="G1857" s="584">
        <v>0</v>
      </c>
    </row>
    <row r="1858" spans="1:7">
      <c r="A1858" s="2"/>
      <c r="B1858" s="2"/>
      <c r="C1858" s="576" t="s">
        <v>420</v>
      </c>
      <c r="D1858" s="577" t="s">
        <v>1113</v>
      </c>
      <c r="E1858" s="580">
        <v>1</v>
      </c>
      <c r="F1858" s="582">
        <v>1</v>
      </c>
      <c r="G1858" s="584">
        <v>0</v>
      </c>
    </row>
    <row r="1859" spans="1:7">
      <c r="A1859" s="2"/>
      <c r="B1859" s="2"/>
      <c r="C1859" s="576" t="s">
        <v>377</v>
      </c>
      <c r="D1859" s="577" t="s">
        <v>343</v>
      </c>
      <c r="E1859" s="580">
        <v>1</v>
      </c>
      <c r="F1859" s="582">
        <v>1</v>
      </c>
      <c r="G1859" s="584">
        <v>0</v>
      </c>
    </row>
    <row r="1860" spans="1:7">
      <c r="A1860" s="2"/>
      <c r="B1860" s="2"/>
      <c r="C1860" s="576" t="s">
        <v>377</v>
      </c>
      <c r="D1860" s="577" t="s">
        <v>339</v>
      </c>
      <c r="E1860" s="580">
        <v>1</v>
      </c>
      <c r="F1860" s="582">
        <v>0</v>
      </c>
      <c r="G1860" s="584">
        <v>0</v>
      </c>
    </row>
    <row r="1861" spans="1:7">
      <c r="A1861" s="2"/>
      <c r="B1861" s="2"/>
      <c r="C1861" s="576" t="s">
        <v>377</v>
      </c>
      <c r="D1861" s="577" t="s">
        <v>340</v>
      </c>
      <c r="E1861" s="580">
        <v>1</v>
      </c>
      <c r="F1861" s="582">
        <v>2</v>
      </c>
      <c r="G1861" s="584">
        <v>0</v>
      </c>
    </row>
    <row r="1862" spans="1:7">
      <c r="A1862" s="2"/>
      <c r="B1862" s="2"/>
      <c r="C1862" s="576" t="s">
        <v>377</v>
      </c>
      <c r="D1862" s="577" t="s">
        <v>369</v>
      </c>
      <c r="E1862" s="580">
        <v>1</v>
      </c>
      <c r="F1862" s="582">
        <v>4</v>
      </c>
      <c r="G1862" s="584">
        <v>0</v>
      </c>
    </row>
    <row r="1863" spans="1:7">
      <c r="A1863" s="2"/>
      <c r="B1863" s="2"/>
      <c r="C1863" s="576" t="s">
        <v>377</v>
      </c>
      <c r="D1863" s="577" t="s">
        <v>342</v>
      </c>
      <c r="E1863" s="580">
        <v>1</v>
      </c>
      <c r="F1863" s="582">
        <v>1</v>
      </c>
      <c r="G1863" s="584">
        <v>0</v>
      </c>
    </row>
    <row r="1864" spans="1:7">
      <c r="A1864" s="2"/>
      <c r="B1864" s="2"/>
      <c r="C1864" s="576" t="s">
        <v>377</v>
      </c>
      <c r="D1864" s="577" t="s">
        <v>360</v>
      </c>
      <c r="E1864" s="580">
        <v>1</v>
      </c>
      <c r="F1864" s="582">
        <v>0</v>
      </c>
      <c r="G1864" s="584">
        <v>0</v>
      </c>
    </row>
    <row r="1865" spans="1:7">
      <c r="A1865" s="2"/>
      <c r="B1865" s="2"/>
      <c r="C1865" s="576" t="s">
        <v>1115</v>
      </c>
      <c r="D1865" s="577"/>
      <c r="E1865" s="580">
        <v>1</v>
      </c>
      <c r="F1865" s="582">
        <v>3</v>
      </c>
      <c r="G1865" s="584">
        <v>0</v>
      </c>
    </row>
    <row r="1866" spans="1:7">
      <c r="A1866" s="2"/>
      <c r="B1866" s="2"/>
      <c r="C1866" s="576" t="s">
        <v>1116</v>
      </c>
      <c r="D1866" s="577"/>
      <c r="E1866" s="580">
        <v>1</v>
      </c>
      <c r="F1866" s="582">
        <v>1</v>
      </c>
      <c r="G1866" s="584">
        <v>0</v>
      </c>
    </row>
    <row r="1867" spans="1:7">
      <c r="A1867" s="2"/>
      <c r="B1867" s="2"/>
      <c r="C1867" s="576" t="s">
        <v>381</v>
      </c>
      <c r="D1867" s="577" t="s">
        <v>350</v>
      </c>
      <c r="E1867" s="580">
        <v>1</v>
      </c>
      <c r="F1867" s="582">
        <v>1</v>
      </c>
      <c r="G1867" s="584">
        <v>0</v>
      </c>
    </row>
    <row r="1868" spans="1:7">
      <c r="A1868" s="2"/>
      <c r="B1868" s="2"/>
      <c r="C1868" s="576" t="s">
        <v>381</v>
      </c>
      <c r="D1868" s="577" t="s">
        <v>348</v>
      </c>
      <c r="E1868" s="580">
        <v>1</v>
      </c>
      <c r="F1868" s="582">
        <v>0</v>
      </c>
      <c r="G1868" s="584">
        <v>0</v>
      </c>
    </row>
    <row r="1869" spans="1:7">
      <c r="A1869" s="2"/>
      <c r="B1869" s="2"/>
      <c r="C1869" s="576" t="s">
        <v>381</v>
      </c>
      <c r="D1869" s="577" t="s">
        <v>424</v>
      </c>
      <c r="E1869" s="580">
        <v>1</v>
      </c>
      <c r="F1869" s="582">
        <v>0</v>
      </c>
      <c r="G1869" s="584">
        <v>0</v>
      </c>
    </row>
    <row r="1870" spans="1:7">
      <c r="A1870" s="2"/>
      <c r="B1870" s="2"/>
      <c r="C1870" s="576" t="s">
        <v>381</v>
      </c>
      <c r="D1870" s="577" t="s">
        <v>645</v>
      </c>
      <c r="E1870" s="580">
        <v>1</v>
      </c>
      <c r="F1870" s="582">
        <v>0</v>
      </c>
      <c r="G1870" s="584">
        <v>0</v>
      </c>
    </row>
    <row r="1871" spans="1:7">
      <c r="A1871" s="2"/>
      <c r="B1871" s="2"/>
      <c r="C1871" s="576" t="s">
        <v>381</v>
      </c>
      <c r="D1871" s="577" t="s">
        <v>352</v>
      </c>
      <c r="E1871" s="580">
        <v>1</v>
      </c>
      <c r="F1871" s="582">
        <v>0</v>
      </c>
      <c r="G1871" s="584">
        <v>0</v>
      </c>
    </row>
    <row r="1872" spans="1:7">
      <c r="A1872" s="2"/>
      <c r="B1872" s="2"/>
      <c r="C1872" s="576" t="s">
        <v>381</v>
      </c>
      <c r="D1872" s="577" t="s">
        <v>342</v>
      </c>
      <c r="E1872" s="580">
        <v>1</v>
      </c>
      <c r="F1872" s="582">
        <v>1</v>
      </c>
      <c r="G1872" s="584">
        <v>0</v>
      </c>
    </row>
    <row r="1873" spans="1:7">
      <c r="A1873" s="2"/>
      <c r="B1873" s="2"/>
      <c r="C1873" s="576" t="s">
        <v>381</v>
      </c>
      <c r="D1873" s="577" t="s">
        <v>360</v>
      </c>
      <c r="E1873" s="580">
        <v>1</v>
      </c>
      <c r="F1873" s="582">
        <v>0</v>
      </c>
      <c r="G1873" s="584">
        <v>0</v>
      </c>
    </row>
    <row r="1874" spans="1:7">
      <c r="A1874" s="2"/>
      <c r="B1874" s="2"/>
      <c r="C1874" s="576" t="s">
        <v>381</v>
      </c>
      <c r="D1874" s="577" t="s">
        <v>372</v>
      </c>
      <c r="E1874" s="580">
        <v>1</v>
      </c>
      <c r="F1874" s="582">
        <v>0</v>
      </c>
      <c r="G1874" s="584">
        <v>0</v>
      </c>
    </row>
    <row r="1875" spans="1:7">
      <c r="A1875" s="2"/>
      <c r="B1875" s="2"/>
      <c r="C1875" s="576" t="s">
        <v>381</v>
      </c>
      <c r="D1875" s="577" t="s">
        <v>610</v>
      </c>
      <c r="E1875" s="580">
        <v>1</v>
      </c>
      <c r="F1875" s="582">
        <v>0</v>
      </c>
      <c r="G1875" s="584">
        <v>0</v>
      </c>
    </row>
    <row r="1876" spans="1:7">
      <c r="A1876" s="2"/>
      <c r="B1876" s="2"/>
      <c r="C1876" s="576" t="s">
        <v>1118</v>
      </c>
      <c r="D1876" s="577" t="s">
        <v>1119</v>
      </c>
      <c r="E1876" s="580">
        <v>1</v>
      </c>
      <c r="F1876" s="582">
        <v>0</v>
      </c>
      <c r="G1876" s="584">
        <v>0</v>
      </c>
    </row>
    <row r="1877" spans="1:7">
      <c r="A1877" s="2"/>
      <c r="B1877" s="2"/>
      <c r="C1877" s="576" t="s">
        <v>549</v>
      </c>
      <c r="D1877" s="577" t="s">
        <v>696</v>
      </c>
      <c r="E1877" s="580">
        <v>1</v>
      </c>
      <c r="F1877" s="582">
        <v>1</v>
      </c>
      <c r="G1877" s="584">
        <v>0</v>
      </c>
    </row>
    <row r="1878" spans="1:7">
      <c r="A1878" s="2"/>
      <c r="B1878" s="2"/>
      <c r="C1878" s="576" t="s">
        <v>549</v>
      </c>
      <c r="D1878" s="577" t="s">
        <v>835</v>
      </c>
      <c r="E1878" s="580">
        <v>1</v>
      </c>
      <c r="F1878" s="582">
        <v>2</v>
      </c>
      <c r="G1878" s="584">
        <v>0</v>
      </c>
    </row>
    <row r="1879" spans="1:7">
      <c r="A1879" s="2"/>
      <c r="B1879" s="2"/>
      <c r="C1879" s="576" t="s">
        <v>349</v>
      </c>
      <c r="D1879" s="577" t="s">
        <v>795</v>
      </c>
      <c r="E1879" s="580">
        <v>1</v>
      </c>
      <c r="F1879" s="582">
        <v>1</v>
      </c>
      <c r="G1879" s="584">
        <v>0</v>
      </c>
    </row>
    <row r="1880" spans="1:7">
      <c r="A1880" s="2"/>
      <c r="B1880" s="2"/>
      <c r="C1880" s="576" t="s">
        <v>349</v>
      </c>
      <c r="D1880" s="577" t="s">
        <v>794</v>
      </c>
      <c r="E1880" s="580">
        <v>1</v>
      </c>
      <c r="F1880" s="582">
        <v>1</v>
      </c>
      <c r="G1880" s="584">
        <v>0</v>
      </c>
    </row>
    <row r="1881" spans="1:7">
      <c r="A1881" s="2"/>
      <c r="B1881" s="2"/>
      <c r="C1881" s="576" t="s">
        <v>349</v>
      </c>
      <c r="D1881" s="577" t="s">
        <v>615</v>
      </c>
      <c r="E1881" s="580">
        <v>1</v>
      </c>
      <c r="F1881" s="582">
        <v>1</v>
      </c>
      <c r="G1881" s="584">
        <v>0</v>
      </c>
    </row>
    <row r="1882" spans="1:7">
      <c r="A1882" s="2"/>
      <c r="B1882" s="18" t="s">
        <v>0</v>
      </c>
      <c r="C1882" s="576" t="s">
        <v>349</v>
      </c>
      <c r="D1882" s="577" t="s">
        <v>1055</v>
      </c>
      <c r="E1882" s="580">
        <v>1</v>
      </c>
      <c r="F1882" s="582">
        <v>1</v>
      </c>
      <c r="G1882" s="584">
        <v>0</v>
      </c>
    </row>
    <row r="1883" spans="1:7">
      <c r="A1883" s="2"/>
      <c r="B1883" s="34" t="s">
        <v>7</v>
      </c>
      <c r="C1883" s="576" t="s">
        <v>349</v>
      </c>
      <c r="D1883" s="577" t="s">
        <v>625</v>
      </c>
      <c r="E1883" s="580">
        <v>1</v>
      </c>
      <c r="F1883" s="582">
        <v>0</v>
      </c>
      <c r="G1883" s="584">
        <v>0</v>
      </c>
    </row>
    <row r="1884" spans="1:7">
      <c r="A1884" s="2"/>
      <c r="B1884" s="34" t="s">
        <v>8</v>
      </c>
      <c r="C1884" s="576" t="s">
        <v>349</v>
      </c>
      <c r="D1884" s="577" t="s">
        <v>785</v>
      </c>
      <c r="E1884" s="580">
        <v>1</v>
      </c>
      <c r="F1884" s="582">
        <v>1</v>
      </c>
      <c r="G1884" s="584">
        <v>0</v>
      </c>
    </row>
    <row r="1885" spans="1:7">
      <c r="A1885" s="2"/>
      <c r="B1885" s="2"/>
      <c r="C1885" s="576" t="s">
        <v>349</v>
      </c>
      <c r="D1885" s="577" t="s">
        <v>1082</v>
      </c>
      <c r="E1885" s="580">
        <v>1</v>
      </c>
      <c r="F1885" s="582">
        <v>0</v>
      </c>
      <c r="G1885" s="584">
        <v>0</v>
      </c>
    </row>
    <row r="1886" spans="1:7">
      <c r="A1886" s="2"/>
      <c r="B1886" s="2"/>
      <c r="C1886" s="576" t="s">
        <v>349</v>
      </c>
      <c r="D1886" s="577" t="s">
        <v>1121</v>
      </c>
      <c r="E1886" s="580">
        <v>1</v>
      </c>
      <c r="F1886" s="582">
        <v>2</v>
      </c>
      <c r="G1886" s="584">
        <v>0</v>
      </c>
    </row>
    <row r="1887" spans="1:7">
      <c r="A1887" s="2"/>
      <c r="B1887" s="2"/>
      <c r="C1887" s="576" t="s">
        <v>435</v>
      </c>
      <c r="D1887" s="577" t="s">
        <v>1027</v>
      </c>
      <c r="E1887" s="580">
        <v>1</v>
      </c>
      <c r="F1887" s="582">
        <v>0</v>
      </c>
      <c r="G1887" s="584">
        <v>0</v>
      </c>
    </row>
    <row r="1888" spans="1:7">
      <c r="A1888" s="2"/>
      <c r="B1888" s="2"/>
      <c r="C1888" s="576" t="s">
        <v>435</v>
      </c>
      <c r="D1888" s="577" t="s">
        <v>424</v>
      </c>
      <c r="E1888" s="580">
        <v>1</v>
      </c>
      <c r="F1888" s="582">
        <v>0</v>
      </c>
      <c r="G1888" s="584">
        <v>0</v>
      </c>
    </row>
    <row r="1889" spans="1:7">
      <c r="A1889" s="2"/>
      <c r="B1889" s="2"/>
      <c r="C1889" s="576" t="s">
        <v>435</v>
      </c>
      <c r="D1889" s="577" t="s">
        <v>539</v>
      </c>
      <c r="E1889" s="580">
        <v>1</v>
      </c>
      <c r="F1889" s="582">
        <v>1</v>
      </c>
      <c r="G1889" s="584">
        <v>0</v>
      </c>
    </row>
    <row r="1890" spans="1:7">
      <c r="A1890" s="2"/>
      <c r="B1890" s="2"/>
      <c r="C1890" s="576" t="s">
        <v>435</v>
      </c>
      <c r="D1890" s="577" t="s">
        <v>360</v>
      </c>
      <c r="E1890" s="580">
        <v>1</v>
      </c>
      <c r="F1890" s="582">
        <v>1</v>
      </c>
      <c r="G1890" s="584">
        <v>0</v>
      </c>
    </row>
    <row r="1891" spans="1:7">
      <c r="A1891" s="2"/>
      <c r="B1891" s="2"/>
      <c r="C1891" s="576" t="s">
        <v>435</v>
      </c>
      <c r="D1891" s="577" t="s">
        <v>451</v>
      </c>
      <c r="E1891" s="580">
        <v>1</v>
      </c>
      <c r="F1891" s="582">
        <v>1</v>
      </c>
      <c r="G1891" s="584">
        <v>0</v>
      </c>
    </row>
    <row r="1892" spans="1:7">
      <c r="A1892" s="2"/>
      <c r="B1892" s="2"/>
      <c r="C1892" s="576" t="s">
        <v>435</v>
      </c>
      <c r="D1892" s="577" t="s">
        <v>473</v>
      </c>
      <c r="E1892" s="580">
        <v>1</v>
      </c>
      <c r="F1892" s="582">
        <v>0</v>
      </c>
      <c r="G1892" s="584">
        <v>0</v>
      </c>
    </row>
    <row r="1893" spans="1:7">
      <c r="A1893" s="2"/>
      <c r="B1893" s="2"/>
      <c r="C1893" s="576" t="s">
        <v>539</v>
      </c>
      <c r="D1893" s="577" t="s">
        <v>615</v>
      </c>
      <c r="E1893" s="580">
        <v>1</v>
      </c>
      <c r="F1893" s="582">
        <v>4</v>
      </c>
      <c r="G1893" s="584">
        <v>0</v>
      </c>
    </row>
    <row r="1894" spans="1:7">
      <c r="A1894" s="2"/>
      <c r="B1894" s="2"/>
      <c r="C1894" s="576" t="s">
        <v>539</v>
      </c>
      <c r="D1894" s="577" t="s">
        <v>435</v>
      </c>
      <c r="E1894" s="580">
        <v>1</v>
      </c>
      <c r="F1894" s="582">
        <v>1</v>
      </c>
      <c r="G1894" s="584">
        <v>0</v>
      </c>
    </row>
    <row r="1895" spans="1:7">
      <c r="A1895" s="2"/>
      <c r="B1895" s="2"/>
      <c r="C1895" s="576" t="s">
        <v>539</v>
      </c>
      <c r="D1895" s="577" t="s">
        <v>357</v>
      </c>
      <c r="E1895" s="580">
        <v>1</v>
      </c>
      <c r="F1895" s="582">
        <v>1</v>
      </c>
      <c r="G1895" s="584">
        <v>0</v>
      </c>
    </row>
    <row r="1896" spans="1:7">
      <c r="A1896" s="2"/>
      <c r="B1896" s="2"/>
      <c r="C1896" s="576" t="s">
        <v>539</v>
      </c>
      <c r="D1896" s="577" t="s">
        <v>437</v>
      </c>
      <c r="E1896" s="580">
        <v>1</v>
      </c>
      <c r="F1896" s="582">
        <v>2</v>
      </c>
      <c r="G1896" s="584">
        <v>0</v>
      </c>
    </row>
    <row r="1897" spans="1:7">
      <c r="A1897" s="2"/>
      <c r="B1897" s="2"/>
      <c r="C1897" s="576" t="s">
        <v>539</v>
      </c>
      <c r="D1897" s="577" t="s">
        <v>384</v>
      </c>
      <c r="E1897" s="580">
        <v>1</v>
      </c>
      <c r="F1897" s="582">
        <v>0</v>
      </c>
      <c r="G1897" s="584">
        <v>0</v>
      </c>
    </row>
    <row r="1898" spans="1:7">
      <c r="A1898" s="2"/>
      <c r="B1898" s="2"/>
      <c r="C1898" s="576" t="s">
        <v>612</v>
      </c>
      <c r="D1898" s="577" t="s">
        <v>357</v>
      </c>
      <c r="E1898" s="580">
        <v>1</v>
      </c>
      <c r="F1898" s="582">
        <v>1</v>
      </c>
      <c r="G1898" s="584">
        <v>0</v>
      </c>
    </row>
    <row r="1899" spans="1:7">
      <c r="A1899" s="2"/>
      <c r="B1899" s="2"/>
      <c r="C1899" s="576" t="s">
        <v>612</v>
      </c>
      <c r="D1899" s="577"/>
      <c r="E1899" s="580">
        <v>1</v>
      </c>
      <c r="F1899" s="582">
        <v>2</v>
      </c>
      <c r="G1899" s="584">
        <v>0</v>
      </c>
    </row>
    <row r="1900" spans="1:7">
      <c r="A1900" s="2"/>
      <c r="B1900" s="2"/>
      <c r="C1900" s="576" t="s">
        <v>612</v>
      </c>
      <c r="D1900" s="577" t="s">
        <v>382</v>
      </c>
      <c r="E1900" s="580">
        <v>1</v>
      </c>
      <c r="F1900" s="582">
        <v>1</v>
      </c>
      <c r="G1900" s="584">
        <v>0</v>
      </c>
    </row>
    <row r="1901" spans="1:7">
      <c r="A1901" s="2"/>
      <c r="B1901" s="2"/>
      <c r="C1901" s="576" t="s">
        <v>612</v>
      </c>
      <c r="D1901" s="577" t="s">
        <v>356</v>
      </c>
      <c r="E1901" s="580">
        <v>1</v>
      </c>
      <c r="F1901" s="582">
        <v>0</v>
      </c>
      <c r="G1901" s="584">
        <v>0</v>
      </c>
    </row>
    <row r="1902" spans="1:7">
      <c r="A1902" s="2"/>
      <c r="B1902" s="2"/>
      <c r="C1902" s="576" t="s">
        <v>612</v>
      </c>
      <c r="D1902" s="577" t="s">
        <v>615</v>
      </c>
      <c r="E1902" s="580">
        <v>1</v>
      </c>
      <c r="F1902" s="582">
        <v>0</v>
      </c>
      <c r="G1902" s="584">
        <v>0</v>
      </c>
    </row>
    <row r="1903" spans="1:7">
      <c r="A1903" s="2"/>
      <c r="B1903" s="2"/>
      <c r="C1903" s="576" t="s">
        <v>612</v>
      </c>
      <c r="D1903" s="577" t="s">
        <v>430</v>
      </c>
      <c r="E1903" s="580">
        <v>1</v>
      </c>
      <c r="F1903" s="582">
        <v>0</v>
      </c>
      <c r="G1903" s="584">
        <v>0</v>
      </c>
    </row>
    <row r="1904" spans="1:7">
      <c r="A1904" s="2"/>
      <c r="B1904" s="2"/>
      <c r="C1904" s="576" t="s">
        <v>430</v>
      </c>
      <c r="D1904" s="577" t="s">
        <v>424</v>
      </c>
      <c r="E1904" s="580">
        <v>1</v>
      </c>
      <c r="F1904" s="582">
        <v>0</v>
      </c>
      <c r="G1904" s="584">
        <v>0</v>
      </c>
    </row>
    <row r="1905" spans="1:7">
      <c r="A1905" s="2"/>
      <c r="B1905" s="2"/>
      <c r="C1905" s="576" t="s">
        <v>430</v>
      </c>
      <c r="D1905" s="577" t="s">
        <v>348</v>
      </c>
      <c r="E1905" s="580">
        <v>1</v>
      </c>
      <c r="F1905" s="582">
        <v>2</v>
      </c>
      <c r="G1905" s="584">
        <v>0</v>
      </c>
    </row>
    <row r="1906" spans="1:7">
      <c r="A1906" s="2"/>
      <c r="B1906" s="2"/>
      <c r="C1906" s="576" t="s">
        <v>430</v>
      </c>
      <c r="D1906" s="577" t="s">
        <v>594</v>
      </c>
      <c r="E1906" s="580">
        <v>1</v>
      </c>
      <c r="F1906" s="582">
        <v>0</v>
      </c>
      <c r="G1906" s="584">
        <v>0</v>
      </c>
    </row>
    <row r="1907" spans="1:7">
      <c r="A1907" s="2"/>
      <c r="B1907" s="2"/>
      <c r="C1907" s="576" t="s">
        <v>430</v>
      </c>
      <c r="D1907" s="577" t="s">
        <v>1089</v>
      </c>
      <c r="E1907" s="580">
        <v>1</v>
      </c>
      <c r="F1907" s="582">
        <v>1</v>
      </c>
      <c r="G1907" s="584">
        <v>0</v>
      </c>
    </row>
    <row r="1908" spans="1:7">
      <c r="A1908" s="2"/>
      <c r="B1908" s="2"/>
      <c r="C1908" s="576" t="s">
        <v>430</v>
      </c>
      <c r="D1908" s="577" t="s">
        <v>339</v>
      </c>
      <c r="E1908" s="580">
        <v>1</v>
      </c>
      <c r="F1908" s="582">
        <v>1</v>
      </c>
      <c r="G1908" s="584">
        <v>0</v>
      </c>
    </row>
    <row r="1909" spans="1:7">
      <c r="A1909" s="2"/>
      <c r="B1909" s="2"/>
      <c r="C1909" s="576" t="s">
        <v>430</v>
      </c>
      <c r="D1909" s="577" t="s">
        <v>1123</v>
      </c>
      <c r="E1909" s="580">
        <v>1</v>
      </c>
      <c r="F1909" s="582">
        <v>1</v>
      </c>
      <c r="G1909" s="584">
        <v>0</v>
      </c>
    </row>
    <row r="1910" spans="1:7">
      <c r="A1910" s="2"/>
      <c r="B1910" s="2"/>
      <c r="C1910" s="576" t="s">
        <v>430</v>
      </c>
      <c r="D1910" s="577" t="s">
        <v>345</v>
      </c>
      <c r="E1910" s="580">
        <v>1</v>
      </c>
      <c r="F1910" s="582">
        <v>0</v>
      </c>
      <c r="G1910" s="584">
        <v>0</v>
      </c>
    </row>
    <row r="1911" spans="1:7">
      <c r="A1911" s="2"/>
      <c r="B1911" s="2"/>
      <c r="C1911" s="576" t="s">
        <v>430</v>
      </c>
      <c r="D1911" s="577" t="s">
        <v>1125</v>
      </c>
      <c r="E1911" s="580">
        <v>1</v>
      </c>
      <c r="F1911" s="582">
        <v>0</v>
      </c>
      <c r="G1911" s="584">
        <v>0</v>
      </c>
    </row>
    <row r="1912" spans="1:7">
      <c r="A1912" s="2"/>
      <c r="B1912" s="2"/>
      <c r="C1912" s="576" t="s">
        <v>1125</v>
      </c>
      <c r="D1912" s="577"/>
      <c r="E1912" s="580">
        <v>1</v>
      </c>
      <c r="F1912" s="582">
        <v>0</v>
      </c>
      <c r="G1912" s="584">
        <v>0</v>
      </c>
    </row>
    <row r="1913" spans="1:7">
      <c r="A1913" s="2"/>
      <c r="B1913" s="2"/>
      <c r="C1913" s="576" t="s">
        <v>1125</v>
      </c>
      <c r="D1913" s="577" t="s">
        <v>386</v>
      </c>
      <c r="E1913" s="580">
        <v>1</v>
      </c>
      <c r="F1913" s="582">
        <v>0</v>
      </c>
      <c r="G1913" s="584">
        <v>0</v>
      </c>
    </row>
    <row r="1914" spans="1:7">
      <c r="A1914" s="2"/>
      <c r="B1914" s="2"/>
      <c r="C1914" s="576" t="s">
        <v>1125</v>
      </c>
      <c r="D1914" s="577" t="s">
        <v>339</v>
      </c>
      <c r="E1914" s="580">
        <v>1</v>
      </c>
      <c r="F1914" s="582">
        <v>0</v>
      </c>
      <c r="G1914" s="584">
        <v>0</v>
      </c>
    </row>
    <row r="1915" spans="1:7">
      <c r="A1915" s="2"/>
      <c r="B1915" s="2"/>
      <c r="C1915" s="576" t="s">
        <v>1125</v>
      </c>
      <c r="D1915" s="577" t="s">
        <v>430</v>
      </c>
      <c r="E1915" s="580">
        <v>1</v>
      </c>
      <c r="F1915" s="582">
        <v>0</v>
      </c>
      <c r="G1915" s="584">
        <v>0</v>
      </c>
    </row>
    <row r="1916" spans="1:7">
      <c r="A1916" s="2"/>
      <c r="B1916" s="2"/>
      <c r="C1916" s="576" t="s">
        <v>718</v>
      </c>
      <c r="D1916" s="577" t="s">
        <v>645</v>
      </c>
      <c r="E1916" s="580">
        <v>1</v>
      </c>
      <c r="F1916" s="582">
        <v>0</v>
      </c>
      <c r="G1916" s="584">
        <v>0</v>
      </c>
    </row>
    <row r="1917" spans="1:7">
      <c r="A1917" s="2"/>
      <c r="B1917" s="2"/>
      <c r="C1917" s="576" t="s">
        <v>344</v>
      </c>
      <c r="D1917" s="577" t="s">
        <v>1126</v>
      </c>
      <c r="E1917" s="580">
        <v>1</v>
      </c>
      <c r="F1917" s="582">
        <v>0</v>
      </c>
      <c r="G1917" s="584">
        <v>0</v>
      </c>
    </row>
    <row r="1918" spans="1:7">
      <c r="A1918" s="2"/>
      <c r="B1918" s="18"/>
      <c r="C1918" s="576" t="s">
        <v>344</v>
      </c>
      <c r="D1918" s="577" t="s">
        <v>1128</v>
      </c>
      <c r="E1918" s="580">
        <v>1</v>
      </c>
      <c r="F1918" s="582">
        <v>2</v>
      </c>
      <c r="G1918" s="584">
        <v>0</v>
      </c>
    </row>
    <row r="1919" spans="1:7">
      <c r="A1919" s="2"/>
      <c r="B1919" s="34"/>
      <c r="C1919" s="576" t="s">
        <v>344</v>
      </c>
      <c r="D1919" s="577" t="s">
        <v>1129</v>
      </c>
      <c r="E1919" s="580">
        <v>1</v>
      </c>
      <c r="F1919" s="582">
        <v>2</v>
      </c>
      <c r="G1919" s="584">
        <v>0</v>
      </c>
    </row>
    <row r="1920" spans="1:7">
      <c r="A1920" s="2"/>
      <c r="B1920" s="18"/>
      <c r="C1920" s="576" t="s">
        <v>344</v>
      </c>
      <c r="D1920" s="577" t="s">
        <v>1130</v>
      </c>
      <c r="E1920" s="580">
        <v>1</v>
      </c>
      <c r="F1920" s="582">
        <v>1</v>
      </c>
      <c r="G1920" s="584">
        <v>0</v>
      </c>
    </row>
    <row r="1921" spans="1:7">
      <c r="A1921" s="2"/>
      <c r="B1921" s="2"/>
      <c r="C1921" s="576" t="s">
        <v>344</v>
      </c>
      <c r="D1921" s="577" t="s">
        <v>640</v>
      </c>
      <c r="E1921" s="580">
        <v>1</v>
      </c>
      <c r="F1921" s="582">
        <v>0</v>
      </c>
      <c r="G1921" s="584">
        <v>0</v>
      </c>
    </row>
    <row r="1922" spans="1:7">
      <c r="A1922" s="2"/>
      <c r="B1922" s="2"/>
      <c r="C1922" s="576" t="s">
        <v>344</v>
      </c>
      <c r="D1922" s="577" t="s">
        <v>1131</v>
      </c>
      <c r="E1922" s="580">
        <v>1</v>
      </c>
      <c r="F1922" s="582">
        <v>2</v>
      </c>
      <c r="G1922" s="584">
        <v>0</v>
      </c>
    </row>
    <row r="1923" spans="1:7">
      <c r="A1923" s="2"/>
      <c r="B1923" s="2"/>
      <c r="C1923" s="576" t="s">
        <v>344</v>
      </c>
      <c r="D1923" s="577" t="s">
        <v>781</v>
      </c>
      <c r="E1923" s="580">
        <v>1</v>
      </c>
      <c r="F1923" s="582">
        <v>1</v>
      </c>
      <c r="G1923" s="584">
        <v>0</v>
      </c>
    </row>
    <row r="1924" spans="1:7">
      <c r="A1924" s="2"/>
      <c r="B1924" s="2"/>
      <c r="C1924" s="576" t="s">
        <v>344</v>
      </c>
      <c r="D1924" s="577" t="s">
        <v>477</v>
      </c>
      <c r="E1924" s="580">
        <v>1</v>
      </c>
      <c r="F1924" s="582">
        <v>2</v>
      </c>
      <c r="G1924" s="584">
        <v>0</v>
      </c>
    </row>
    <row r="1925" spans="1:7">
      <c r="A1925" s="2"/>
      <c r="B1925" s="2"/>
      <c r="C1925" s="576" t="s">
        <v>344</v>
      </c>
      <c r="D1925" s="577" t="s">
        <v>1132</v>
      </c>
      <c r="E1925" s="580">
        <v>1</v>
      </c>
      <c r="F1925" s="582">
        <v>0</v>
      </c>
      <c r="G1925" s="584">
        <v>0</v>
      </c>
    </row>
    <row r="1926" spans="1:7">
      <c r="A1926" s="2"/>
      <c r="B1926" s="2"/>
      <c r="C1926" s="576" t="s">
        <v>344</v>
      </c>
      <c r="D1926" s="577" t="s">
        <v>1133</v>
      </c>
      <c r="E1926" s="580">
        <v>1</v>
      </c>
      <c r="F1926" s="582">
        <v>1</v>
      </c>
      <c r="G1926" s="584">
        <v>0</v>
      </c>
    </row>
    <row r="1927" spans="1:7">
      <c r="A1927" s="2"/>
      <c r="B1927" s="2"/>
      <c r="C1927" s="576" t="s">
        <v>344</v>
      </c>
      <c r="D1927" s="577" t="s">
        <v>1134</v>
      </c>
      <c r="E1927" s="580">
        <v>1</v>
      </c>
      <c r="F1927" s="582">
        <v>0</v>
      </c>
      <c r="G1927" s="584">
        <v>0</v>
      </c>
    </row>
    <row r="1928" spans="1:7">
      <c r="A1928" s="2"/>
      <c r="B1928" s="2"/>
      <c r="C1928" s="576" t="s">
        <v>344</v>
      </c>
      <c r="D1928" s="577" t="s">
        <v>1135</v>
      </c>
      <c r="E1928" s="580">
        <v>1</v>
      </c>
      <c r="F1928" s="582">
        <v>1</v>
      </c>
      <c r="G1928" s="584">
        <v>1</v>
      </c>
    </row>
    <row r="1929" spans="1:7">
      <c r="A1929" s="2"/>
      <c r="B1929" s="2"/>
      <c r="C1929" s="576" t="s">
        <v>344</v>
      </c>
      <c r="D1929" s="577" t="s">
        <v>577</v>
      </c>
      <c r="E1929" s="580">
        <v>1</v>
      </c>
      <c r="F1929" s="582">
        <v>1</v>
      </c>
      <c r="G1929" s="584">
        <v>0</v>
      </c>
    </row>
    <row r="1930" spans="1:7">
      <c r="A1930" s="2"/>
      <c r="B1930" s="2"/>
      <c r="C1930" s="576" t="s">
        <v>344</v>
      </c>
      <c r="D1930" s="577" t="s">
        <v>1137</v>
      </c>
      <c r="E1930" s="580">
        <v>1</v>
      </c>
      <c r="F1930" s="582">
        <v>2</v>
      </c>
      <c r="G1930" s="584">
        <v>0</v>
      </c>
    </row>
    <row r="1931" spans="1:7">
      <c r="A1931" s="2"/>
      <c r="B1931" s="2"/>
      <c r="C1931" s="576" t="s">
        <v>344</v>
      </c>
      <c r="D1931" s="577" t="s">
        <v>1138</v>
      </c>
      <c r="E1931" s="580">
        <v>1</v>
      </c>
      <c r="F1931" s="582">
        <v>1</v>
      </c>
      <c r="G1931" s="584">
        <v>0</v>
      </c>
    </row>
    <row r="1932" spans="1:7">
      <c r="A1932" s="2"/>
      <c r="B1932" s="2"/>
      <c r="C1932" s="576" t="s">
        <v>344</v>
      </c>
      <c r="D1932" s="577" t="s">
        <v>1139</v>
      </c>
      <c r="E1932" s="580">
        <v>1</v>
      </c>
      <c r="F1932" s="582">
        <v>2</v>
      </c>
      <c r="G1932" s="584">
        <v>0</v>
      </c>
    </row>
    <row r="1933" spans="1:7">
      <c r="A1933" s="2"/>
      <c r="B1933" s="2"/>
      <c r="C1933" s="576" t="s">
        <v>344</v>
      </c>
      <c r="D1933" s="577" t="s">
        <v>474</v>
      </c>
      <c r="E1933" s="580">
        <v>1</v>
      </c>
      <c r="F1933" s="582">
        <v>2</v>
      </c>
      <c r="G1933" s="584">
        <v>0</v>
      </c>
    </row>
    <row r="1934" spans="1:7">
      <c r="A1934" s="2"/>
      <c r="B1934" s="2"/>
      <c r="C1934" s="576" t="s">
        <v>344</v>
      </c>
      <c r="D1934" s="577" t="s">
        <v>1140</v>
      </c>
      <c r="E1934" s="580">
        <v>1</v>
      </c>
      <c r="F1934" s="582">
        <v>3</v>
      </c>
      <c r="G1934" s="584">
        <v>0</v>
      </c>
    </row>
    <row r="1935" spans="1:7">
      <c r="A1935" s="2"/>
      <c r="B1935" s="2"/>
      <c r="C1935" s="576" t="s">
        <v>344</v>
      </c>
      <c r="D1935" s="577" t="s">
        <v>642</v>
      </c>
      <c r="E1935" s="580">
        <v>1</v>
      </c>
      <c r="F1935" s="582">
        <v>0</v>
      </c>
      <c r="G1935" s="584">
        <v>0</v>
      </c>
    </row>
    <row r="1936" spans="1:7">
      <c r="A1936" s="2"/>
      <c r="B1936" s="2"/>
      <c r="C1936" s="576" t="s">
        <v>344</v>
      </c>
      <c r="D1936" s="577" t="s">
        <v>454</v>
      </c>
      <c r="E1936" s="580">
        <v>1</v>
      </c>
      <c r="F1936" s="582">
        <v>0</v>
      </c>
      <c r="G1936" s="584">
        <v>0</v>
      </c>
    </row>
    <row r="1937" spans="1:7">
      <c r="A1937" s="2"/>
      <c r="B1937" s="2"/>
      <c r="C1937" s="576" t="s">
        <v>344</v>
      </c>
      <c r="D1937" s="577" t="s">
        <v>1141</v>
      </c>
      <c r="E1937" s="580">
        <v>1</v>
      </c>
      <c r="F1937" s="582">
        <v>0</v>
      </c>
      <c r="G1937" s="584">
        <v>0</v>
      </c>
    </row>
    <row r="1938" spans="1:7">
      <c r="A1938" s="2"/>
      <c r="B1938" s="2"/>
      <c r="C1938" s="576" t="s">
        <v>344</v>
      </c>
      <c r="D1938" s="577" t="s">
        <v>1142</v>
      </c>
      <c r="E1938" s="580">
        <v>1</v>
      </c>
      <c r="F1938" s="582">
        <v>2</v>
      </c>
      <c r="G1938" s="584">
        <v>0</v>
      </c>
    </row>
    <row r="1939" spans="1:7">
      <c r="A1939" s="2"/>
      <c r="B1939" s="2"/>
      <c r="C1939" s="576" t="s">
        <v>344</v>
      </c>
      <c r="D1939" s="577" t="s">
        <v>1143</v>
      </c>
      <c r="E1939" s="580">
        <v>1</v>
      </c>
      <c r="F1939" s="582">
        <v>3</v>
      </c>
      <c r="G1939" s="584">
        <v>0</v>
      </c>
    </row>
    <row r="1940" spans="1:7">
      <c r="A1940" s="2"/>
      <c r="B1940" s="2"/>
      <c r="C1940" s="576" t="s">
        <v>344</v>
      </c>
      <c r="D1940" s="577" t="s">
        <v>1144</v>
      </c>
      <c r="E1940" s="580">
        <v>1</v>
      </c>
      <c r="F1940" s="582">
        <v>0</v>
      </c>
      <c r="G1940" s="584">
        <v>0</v>
      </c>
    </row>
    <row r="1941" spans="1:7">
      <c r="A1941" s="2"/>
      <c r="B1941" s="2"/>
      <c r="C1941" s="576" t="s">
        <v>344</v>
      </c>
      <c r="D1941" s="577" t="s">
        <v>340</v>
      </c>
      <c r="E1941" s="580">
        <v>1</v>
      </c>
      <c r="F1941" s="582">
        <v>1</v>
      </c>
      <c r="G1941" s="584">
        <v>0</v>
      </c>
    </row>
    <row r="1942" spans="1:7">
      <c r="A1942" s="2"/>
      <c r="B1942" s="2"/>
      <c r="C1942" s="576" t="s">
        <v>344</v>
      </c>
      <c r="D1942" s="577" t="s">
        <v>1146</v>
      </c>
      <c r="E1942" s="580">
        <v>1</v>
      </c>
      <c r="F1942" s="582">
        <v>2</v>
      </c>
      <c r="G1942" s="584">
        <v>0</v>
      </c>
    </row>
    <row r="1943" spans="1:7">
      <c r="A1943" s="2"/>
      <c r="B1943" s="2"/>
      <c r="C1943" s="576" t="s">
        <v>344</v>
      </c>
      <c r="D1943" s="577" t="s">
        <v>746</v>
      </c>
      <c r="E1943" s="580">
        <v>1</v>
      </c>
      <c r="F1943" s="582">
        <v>0</v>
      </c>
      <c r="G1943" s="584">
        <v>0</v>
      </c>
    </row>
    <row r="1944" spans="1:7">
      <c r="A1944" s="2"/>
      <c r="B1944" s="2"/>
      <c r="C1944" s="576" t="s">
        <v>344</v>
      </c>
      <c r="D1944" s="577" t="s">
        <v>1147</v>
      </c>
      <c r="E1944" s="580">
        <v>1</v>
      </c>
      <c r="F1944" s="582">
        <v>2</v>
      </c>
      <c r="G1944" s="584">
        <v>0</v>
      </c>
    </row>
    <row r="1945" spans="1:7">
      <c r="A1945" s="2"/>
      <c r="B1945" s="2"/>
      <c r="C1945" s="576" t="s">
        <v>1148</v>
      </c>
      <c r="D1945" s="577"/>
      <c r="E1945" s="580">
        <v>1</v>
      </c>
      <c r="F1945" s="582">
        <v>1</v>
      </c>
      <c r="G1945" s="584">
        <v>0</v>
      </c>
    </row>
    <row r="1946" spans="1:7">
      <c r="A1946" s="2"/>
      <c r="B1946" s="2"/>
      <c r="C1946" s="576" t="s">
        <v>618</v>
      </c>
      <c r="D1946" s="577" t="s">
        <v>663</v>
      </c>
      <c r="E1946" s="580">
        <v>1</v>
      </c>
      <c r="F1946" s="582">
        <v>0</v>
      </c>
      <c r="G1946" s="584">
        <v>0</v>
      </c>
    </row>
    <row r="1947" spans="1:7">
      <c r="A1947" s="2"/>
      <c r="B1947" s="2"/>
      <c r="C1947" s="576" t="s">
        <v>1149</v>
      </c>
      <c r="D1947" s="577"/>
      <c r="E1947" s="580">
        <v>1</v>
      </c>
      <c r="F1947" s="582">
        <v>0</v>
      </c>
      <c r="G1947" s="584">
        <v>0</v>
      </c>
    </row>
    <row r="1948" spans="1:7">
      <c r="A1948" s="2"/>
      <c r="B1948" s="2"/>
      <c r="C1948" s="576" t="s">
        <v>449</v>
      </c>
      <c r="D1948" s="577" t="s">
        <v>617</v>
      </c>
      <c r="E1948" s="580">
        <v>1</v>
      </c>
      <c r="F1948" s="582">
        <v>0</v>
      </c>
      <c r="G1948" s="584">
        <v>0</v>
      </c>
    </row>
    <row r="1949" spans="1:7">
      <c r="A1949" s="2"/>
      <c r="B1949" s="2"/>
      <c r="C1949" s="576" t="s">
        <v>449</v>
      </c>
      <c r="D1949" s="577" t="s">
        <v>339</v>
      </c>
      <c r="E1949" s="580">
        <v>1</v>
      </c>
      <c r="F1949" s="582">
        <v>0</v>
      </c>
      <c r="G1949" s="584">
        <v>1</v>
      </c>
    </row>
    <row r="1950" spans="1:7">
      <c r="A1950" s="2"/>
      <c r="B1950" s="2"/>
      <c r="C1950" s="576" t="s">
        <v>449</v>
      </c>
      <c r="D1950" s="577" t="s">
        <v>424</v>
      </c>
      <c r="E1950" s="580">
        <v>1</v>
      </c>
      <c r="F1950" s="582">
        <v>0</v>
      </c>
      <c r="G1950" s="584">
        <v>0</v>
      </c>
    </row>
    <row r="1951" spans="1:7">
      <c r="A1951" s="2"/>
      <c r="B1951" s="2"/>
      <c r="C1951" s="576" t="s">
        <v>600</v>
      </c>
      <c r="D1951" s="577" t="s">
        <v>1152</v>
      </c>
      <c r="E1951" s="580">
        <v>1</v>
      </c>
      <c r="F1951" s="582">
        <v>2</v>
      </c>
      <c r="G1951" s="584">
        <v>0</v>
      </c>
    </row>
    <row r="1952" spans="1:7">
      <c r="A1952" s="2"/>
      <c r="B1952" s="2"/>
      <c r="C1952" s="576" t="s">
        <v>767</v>
      </c>
      <c r="D1952" s="577" t="s">
        <v>1030</v>
      </c>
      <c r="E1952" s="580">
        <v>1</v>
      </c>
      <c r="F1952" s="582">
        <v>2</v>
      </c>
      <c r="G1952" s="584">
        <v>0</v>
      </c>
    </row>
    <row r="1953" spans="1:7">
      <c r="A1953" s="2"/>
      <c r="B1953" s="2"/>
      <c r="C1953" s="576" t="s">
        <v>767</v>
      </c>
      <c r="D1953" s="577"/>
      <c r="E1953" s="580">
        <v>1</v>
      </c>
      <c r="F1953" s="582">
        <v>1</v>
      </c>
      <c r="G1953" s="584">
        <v>0</v>
      </c>
    </row>
    <row r="1954" spans="1:7">
      <c r="A1954" s="2"/>
      <c r="B1954" s="2"/>
      <c r="C1954" s="576" t="s">
        <v>1153</v>
      </c>
      <c r="D1954" s="577"/>
      <c r="E1954" s="580">
        <v>1</v>
      </c>
      <c r="F1954" s="582">
        <v>1</v>
      </c>
      <c r="G1954" s="584">
        <v>0</v>
      </c>
    </row>
    <row r="1955" spans="1:7">
      <c r="A1955" s="2"/>
      <c r="B1955" s="2"/>
      <c r="C1955" s="576" t="s">
        <v>1154</v>
      </c>
      <c r="D1955" s="577" t="s">
        <v>767</v>
      </c>
      <c r="E1955" s="580">
        <v>1</v>
      </c>
      <c r="F1955" s="582">
        <v>0</v>
      </c>
      <c r="G1955" s="584">
        <v>0</v>
      </c>
    </row>
    <row r="1956" spans="1:7">
      <c r="A1956" s="2"/>
      <c r="B1956" s="2"/>
      <c r="C1956" s="576" t="s">
        <v>1154</v>
      </c>
      <c r="D1956" s="577" t="s">
        <v>768</v>
      </c>
      <c r="E1956" s="580">
        <v>1</v>
      </c>
      <c r="F1956" s="582">
        <v>2</v>
      </c>
      <c r="G1956" s="584">
        <v>0</v>
      </c>
    </row>
    <row r="1957" spans="1:7">
      <c r="A1957" s="2"/>
      <c r="B1957" s="2"/>
      <c r="C1957" s="576" t="s">
        <v>1155</v>
      </c>
      <c r="D1957" s="577" t="s">
        <v>727</v>
      </c>
      <c r="E1957" s="580">
        <v>1</v>
      </c>
      <c r="F1957" s="582">
        <v>0</v>
      </c>
      <c r="G1957" s="584">
        <v>0</v>
      </c>
    </row>
    <row r="1958" spans="1:7">
      <c r="A1958" s="2"/>
      <c r="B1958" s="2"/>
      <c r="C1958" s="576" t="s">
        <v>1156</v>
      </c>
      <c r="D1958" s="577"/>
      <c r="E1958" s="580">
        <v>1</v>
      </c>
      <c r="F1958" s="582">
        <v>1</v>
      </c>
      <c r="G1958" s="584">
        <v>0</v>
      </c>
    </row>
    <row r="1959" spans="1:7">
      <c r="A1959" s="2"/>
      <c r="B1959" s="2"/>
      <c r="C1959" s="576" t="s">
        <v>1157</v>
      </c>
      <c r="D1959" s="577"/>
      <c r="E1959" s="580">
        <v>1</v>
      </c>
      <c r="F1959" s="582">
        <v>0</v>
      </c>
      <c r="G1959" s="584">
        <v>0</v>
      </c>
    </row>
    <row r="1960" spans="1:7">
      <c r="A1960" s="2"/>
      <c r="B1960" s="2"/>
      <c r="C1960" s="576" t="s">
        <v>1158</v>
      </c>
      <c r="D1960" s="577" t="s">
        <v>900</v>
      </c>
      <c r="E1960" s="580">
        <v>1</v>
      </c>
      <c r="F1960" s="582">
        <v>1</v>
      </c>
      <c r="G1960" s="584">
        <v>0</v>
      </c>
    </row>
    <row r="1961" spans="1:7">
      <c r="A1961" s="2"/>
      <c r="B1961" s="2"/>
      <c r="C1961" s="576" t="s">
        <v>357</v>
      </c>
      <c r="D1961" s="577" t="s">
        <v>380</v>
      </c>
      <c r="E1961" s="580">
        <v>1</v>
      </c>
      <c r="F1961" s="582">
        <v>1</v>
      </c>
      <c r="G1961" s="584">
        <v>0</v>
      </c>
    </row>
    <row r="1962" spans="1:7">
      <c r="A1962" s="2"/>
      <c r="B1962" s="2"/>
      <c r="C1962" s="576" t="s">
        <v>357</v>
      </c>
      <c r="D1962" s="577" t="s">
        <v>865</v>
      </c>
      <c r="E1962" s="580">
        <v>1</v>
      </c>
      <c r="F1962" s="582">
        <v>1</v>
      </c>
      <c r="G1962" s="584">
        <v>0</v>
      </c>
    </row>
    <row r="1963" spans="1:7">
      <c r="A1963" s="2"/>
      <c r="B1963" s="2"/>
      <c r="C1963" s="576" t="s">
        <v>357</v>
      </c>
      <c r="D1963" s="577" t="s">
        <v>1069</v>
      </c>
      <c r="E1963" s="580">
        <v>1</v>
      </c>
      <c r="F1963" s="582">
        <v>2</v>
      </c>
      <c r="G1963" s="584">
        <v>0</v>
      </c>
    </row>
    <row r="1964" spans="1:7">
      <c r="A1964" s="2"/>
      <c r="B1964" s="2"/>
      <c r="C1964" s="576" t="s">
        <v>1159</v>
      </c>
      <c r="D1964" s="577"/>
      <c r="E1964" s="580">
        <v>1</v>
      </c>
      <c r="F1964" s="582">
        <v>1</v>
      </c>
      <c r="G1964" s="584">
        <v>0</v>
      </c>
    </row>
    <row r="1965" spans="1:7">
      <c r="A1965" s="2"/>
      <c r="B1965" s="2"/>
      <c r="C1965" s="576" t="s">
        <v>1160</v>
      </c>
      <c r="D1965" s="577" t="s">
        <v>347</v>
      </c>
      <c r="E1965" s="580">
        <v>1</v>
      </c>
      <c r="F1965" s="582">
        <v>0</v>
      </c>
      <c r="G1965" s="584">
        <v>0</v>
      </c>
    </row>
    <row r="1966" spans="1:7">
      <c r="A1966" s="2"/>
      <c r="B1966" s="2"/>
      <c r="C1966" s="576" t="s">
        <v>1161</v>
      </c>
      <c r="D1966" s="577"/>
      <c r="E1966" s="580">
        <v>1</v>
      </c>
      <c r="F1966" s="582">
        <v>0</v>
      </c>
      <c r="G1966" s="584">
        <v>0</v>
      </c>
    </row>
    <row r="1967" spans="1:7">
      <c r="A1967" s="2"/>
      <c r="B1967" s="2"/>
      <c r="C1967" s="576" t="s">
        <v>1162</v>
      </c>
      <c r="D1967" s="577" t="s">
        <v>1163</v>
      </c>
      <c r="E1967" s="580">
        <v>1</v>
      </c>
      <c r="F1967" s="582">
        <v>1</v>
      </c>
      <c r="G1967" s="584">
        <v>0</v>
      </c>
    </row>
    <row r="1968" spans="1:7">
      <c r="A1968" s="2"/>
      <c r="B1968" s="2"/>
      <c r="C1968" s="576" t="s">
        <v>175</v>
      </c>
      <c r="D1968" s="577"/>
      <c r="E1968" s="580">
        <v>1</v>
      </c>
      <c r="F1968" s="582">
        <v>1</v>
      </c>
      <c r="G1968" s="584">
        <v>0</v>
      </c>
    </row>
    <row r="1969" spans="1:7">
      <c r="A1969" s="2"/>
      <c r="B1969" s="2"/>
      <c r="C1969" s="576" t="s">
        <v>1164</v>
      </c>
      <c r="D1969" s="577"/>
      <c r="E1969" s="580">
        <v>1</v>
      </c>
      <c r="F1969" s="582">
        <v>0</v>
      </c>
      <c r="G1969" s="584">
        <v>0</v>
      </c>
    </row>
    <row r="1970" spans="1:7">
      <c r="A1970" s="2"/>
      <c r="B1970" s="2"/>
      <c r="C1970" s="576" t="s">
        <v>1164</v>
      </c>
      <c r="D1970" s="577" t="s">
        <v>549</v>
      </c>
      <c r="E1970" s="580">
        <v>1</v>
      </c>
      <c r="F1970" s="582">
        <v>1</v>
      </c>
      <c r="G1970" s="584">
        <v>0</v>
      </c>
    </row>
    <row r="1971" spans="1:7">
      <c r="A1971" s="2"/>
      <c r="B1971" s="2"/>
      <c r="C1971" s="576" t="s">
        <v>1164</v>
      </c>
      <c r="D1971" s="577" t="s">
        <v>1156</v>
      </c>
      <c r="E1971" s="580">
        <v>1</v>
      </c>
      <c r="F1971" s="582">
        <v>3</v>
      </c>
      <c r="G1971" s="584">
        <v>0</v>
      </c>
    </row>
    <row r="1972" spans="1:7">
      <c r="A1972" s="2"/>
      <c r="B1972" s="18" t="s">
        <v>0</v>
      </c>
      <c r="C1972" s="576" t="s">
        <v>1166</v>
      </c>
      <c r="D1972" s="577"/>
      <c r="E1972" s="580">
        <v>1</v>
      </c>
      <c r="F1972" s="582">
        <v>0</v>
      </c>
      <c r="G1972" s="584">
        <v>0</v>
      </c>
    </row>
    <row r="1973" spans="1:7">
      <c r="A1973" s="2"/>
      <c r="B1973" s="34" t="s">
        <v>7</v>
      </c>
      <c r="C1973" s="576" t="s">
        <v>1167</v>
      </c>
      <c r="D1973" s="577"/>
      <c r="E1973" s="580">
        <v>1</v>
      </c>
      <c r="F1973" s="582">
        <v>1</v>
      </c>
      <c r="G1973" s="584">
        <v>0</v>
      </c>
    </row>
    <row r="1974" spans="1:7">
      <c r="A1974" s="2"/>
      <c r="B1974" s="34" t="s">
        <v>8</v>
      </c>
      <c r="C1974" s="576" t="s">
        <v>1168</v>
      </c>
      <c r="D1974" s="577"/>
      <c r="E1974" s="580">
        <v>1</v>
      </c>
      <c r="F1974" s="582">
        <v>0</v>
      </c>
      <c r="G1974" s="584">
        <v>0</v>
      </c>
    </row>
    <row r="1975" spans="1:7">
      <c r="A1975" s="2"/>
      <c r="B1975" s="2"/>
      <c r="C1975" s="576" t="s">
        <v>1169</v>
      </c>
      <c r="D1975" s="577"/>
      <c r="E1975" s="580">
        <v>1</v>
      </c>
      <c r="F1975" s="582">
        <v>5</v>
      </c>
      <c r="G1975" s="584">
        <v>0</v>
      </c>
    </row>
    <row r="1976" spans="1:7">
      <c r="A1976" s="2"/>
      <c r="B1976" s="2"/>
      <c r="C1976" s="576" t="s">
        <v>1171</v>
      </c>
      <c r="D1976" s="577"/>
      <c r="E1976" s="580">
        <v>1</v>
      </c>
      <c r="F1976" s="582">
        <v>1</v>
      </c>
      <c r="G1976" s="584">
        <v>0</v>
      </c>
    </row>
    <row r="1977" spans="1:7">
      <c r="A1977" s="2"/>
      <c r="B1977" s="2"/>
      <c r="C1977" s="576" t="s">
        <v>1172</v>
      </c>
      <c r="D1977" s="577"/>
      <c r="E1977" s="580">
        <v>1</v>
      </c>
      <c r="F1977" s="582">
        <v>0</v>
      </c>
      <c r="G1977" s="584">
        <v>1</v>
      </c>
    </row>
    <row r="1978" spans="1:7">
      <c r="A1978" s="2"/>
      <c r="B1978" s="2"/>
      <c r="C1978" s="576" t="s">
        <v>1174</v>
      </c>
      <c r="D1978" s="577"/>
      <c r="E1978" s="580">
        <v>1</v>
      </c>
      <c r="F1978" s="582">
        <v>1</v>
      </c>
      <c r="G1978" s="584">
        <v>0</v>
      </c>
    </row>
    <row r="1979" spans="1:7">
      <c r="A1979" s="2"/>
      <c r="B1979" s="2"/>
      <c r="C1979" s="576" t="s">
        <v>1175</v>
      </c>
      <c r="D1979" s="577"/>
      <c r="E1979" s="580">
        <v>1</v>
      </c>
      <c r="F1979" s="582">
        <v>1</v>
      </c>
      <c r="G1979" s="584">
        <v>0</v>
      </c>
    </row>
    <row r="1980" spans="1:7">
      <c r="A1980" s="2"/>
      <c r="B1980" s="2"/>
      <c r="C1980" s="576" t="s">
        <v>1176</v>
      </c>
      <c r="D1980" s="577"/>
      <c r="E1980" s="580">
        <v>1</v>
      </c>
      <c r="F1980" s="582">
        <v>0</v>
      </c>
      <c r="G1980" s="584">
        <v>1</v>
      </c>
    </row>
    <row r="1981" spans="1:7">
      <c r="A1981" s="2"/>
      <c r="B1981" s="18"/>
      <c r="C1981" s="576" t="s">
        <v>1177</v>
      </c>
      <c r="D1981" s="577"/>
      <c r="E1981" s="580">
        <v>1</v>
      </c>
      <c r="F1981" s="582">
        <v>0</v>
      </c>
      <c r="G1981" s="584">
        <v>0</v>
      </c>
    </row>
    <row r="1982" spans="1:7">
      <c r="A1982" s="2"/>
      <c r="B1982" s="34"/>
      <c r="C1982" s="576" t="s">
        <v>1178</v>
      </c>
      <c r="D1982" s="577"/>
      <c r="E1982" s="580">
        <v>1</v>
      </c>
      <c r="F1982" s="582">
        <v>2</v>
      </c>
      <c r="G1982" s="584">
        <v>0</v>
      </c>
    </row>
    <row r="1983" spans="1:7">
      <c r="A1983" s="2"/>
      <c r="B1983" s="18"/>
      <c r="C1983" s="576" t="s">
        <v>1179</v>
      </c>
      <c r="D1983" s="577"/>
      <c r="E1983" s="580">
        <v>1</v>
      </c>
      <c r="F1983" s="582">
        <v>1</v>
      </c>
      <c r="G1983" s="584">
        <v>0</v>
      </c>
    </row>
    <row r="1984" spans="1:7">
      <c r="A1984" s="2"/>
      <c r="B1984" s="2"/>
      <c r="C1984" s="576" t="s">
        <v>1180</v>
      </c>
      <c r="D1984" s="577"/>
      <c r="E1984" s="580">
        <v>1</v>
      </c>
      <c r="F1984" s="582">
        <v>1</v>
      </c>
      <c r="G1984" s="584">
        <v>0</v>
      </c>
    </row>
    <row r="1985" spans="1:7">
      <c r="A1985" s="2"/>
      <c r="B1985" s="2"/>
      <c r="C1985" s="576" t="s">
        <v>1181</v>
      </c>
      <c r="D1985" s="577"/>
      <c r="E1985" s="580">
        <v>1</v>
      </c>
      <c r="F1985" s="582">
        <v>1</v>
      </c>
      <c r="G1985" s="584">
        <v>0</v>
      </c>
    </row>
    <row r="1986" spans="1:7">
      <c r="A1986" s="2"/>
      <c r="B1986" s="2"/>
      <c r="C1986" s="576" t="s">
        <v>1182</v>
      </c>
      <c r="D1986" s="577"/>
      <c r="E1986" s="580">
        <v>1</v>
      </c>
      <c r="F1986" s="582">
        <v>0</v>
      </c>
      <c r="G1986" s="584">
        <v>0</v>
      </c>
    </row>
    <row r="1987" spans="1:7">
      <c r="A1987" s="2"/>
      <c r="B1987" s="2"/>
      <c r="C1987" s="576" t="s">
        <v>1182</v>
      </c>
      <c r="D1987" s="577" t="s">
        <v>686</v>
      </c>
      <c r="E1987" s="580">
        <v>1</v>
      </c>
      <c r="F1987" s="582">
        <v>1</v>
      </c>
      <c r="G1987" s="584">
        <v>0</v>
      </c>
    </row>
    <row r="1988" spans="1:7">
      <c r="A1988" s="2"/>
      <c r="B1988" s="2"/>
      <c r="C1988" s="576" t="s">
        <v>726</v>
      </c>
      <c r="D1988" s="577"/>
      <c r="E1988" s="580">
        <v>1</v>
      </c>
      <c r="F1988" s="582">
        <v>2</v>
      </c>
      <c r="G1988" s="584">
        <v>0</v>
      </c>
    </row>
    <row r="1989" spans="1:7">
      <c r="A1989" s="2"/>
      <c r="B1989" s="2"/>
      <c r="C1989" s="576" t="s">
        <v>459</v>
      </c>
      <c r="D1989" s="577" t="s">
        <v>1183</v>
      </c>
      <c r="E1989" s="580">
        <v>1</v>
      </c>
      <c r="F1989" s="582">
        <v>0</v>
      </c>
      <c r="G1989" s="584">
        <v>0</v>
      </c>
    </row>
    <row r="1990" spans="1:7">
      <c r="A1990" s="2"/>
      <c r="B1990" s="2"/>
      <c r="C1990" s="576" t="s">
        <v>459</v>
      </c>
      <c r="D1990" s="577" t="s">
        <v>344</v>
      </c>
      <c r="E1990" s="580">
        <v>1</v>
      </c>
      <c r="F1990" s="582">
        <v>0</v>
      </c>
      <c r="G1990" s="584">
        <v>0</v>
      </c>
    </row>
    <row r="1991" spans="1:7">
      <c r="A1991" s="2"/>
      <c r="B1991" s="2"/>
      <c r="C1991" s="576" t="s">
        <v>649</v>
      </c>
      <c r="D1991" s="577" t="s">
        <v>544</v>
      </c>
      <c r="E1991" s="580">
        <v>1</v>
      </c>
      <c r="F1991" s="582">
        <v>0</v>
      </c>
      <c r="G1991" s="584">
        <v>0</v>
      </c>
    </row>
    <row r="1992" spans="1:7">
      <c r="A1992" s="2"/>
      <c r="B1992" s="2"/>
      <c r="C1992" s="576" t="s">
        <v>731</v>
      </c>
      <c r="D1992" s="577" t="s">
        <v>624</v>
      </c>
      <c r="E1992" s="580">
        <v>1</v>
      </c>
      <c r="F1992" s="582">
        <v>1</v>
      </c>
      <c r="G1992" s="584">
        <v>0</v>
      </c>
    </row>
    <row r="1993" spans="1:7">
      <c r="A1993" s="2"/>
      <c r="B1993" s="2"/>
      <c r="C1993" s="576" t="s">
        <v>727</v>
      </c>
      <c r="D1993" s="577" t="s">
        <v>1155</v>
      </c>
      <c r="E1993" s="580">
        <v>1</v>
      </c>
      <c r="F1993" s="582">
        <v>1</v>
      </c>
      <c r="G1993" s="584">
        <v>0</v>
      </c>
    </row>
    <row r="1994" spans="1:7">
      <c r="A1994" s="2"/>
      <c r="B1994" s="2"/>
      <c r="C1994" s="576" t="s">
        <v>727</v>
      </c>
      <c r="D1994" s="577" t="s">
        <v>1184</v>
      </c>
      <c r="E1994" s="580">
        <v>1</v>
      </c>
      <c r="F1994" s="582">
        <v>1</v>
      </c>
      <c r="G1994" s="584">
        <v>0</v>
      </c>
    </row>
    <row r="1995" spans="1:7">
      <c r="A1995" s="2"/>
      <c r="B1995" s="2"/>
      <c r="C1995" s="576" t="s">
        <v>1074</v>
      </c>
      <c r="D1995" s="577" t="s">
        <v>348</v>
      </c>
      <c r="E1995" s="580">
        <v>1</v>
      </c>
      <c r="F1995" s="582">
        <v>3</v>
      </c>
      <c r="G1995" s="584">
        <v>0</v>
      </c>
    </row>
    <row r="1996" spans="1:7">
      <c r="A1996" s="2"/>
      <c r="B1996" s="2"/>
      <c r="C1996" s="576" t="s">
        <v>1185</v>
      </c>
      <c r="D1996" s="577" t="s">
        <v>1183</v>
      </c>
      <c r="E1996" s="580">
        <v>1</v>
      </c>
      <c r="F1996" s="582">
        <v>1</v>
      </c>
      <c r="G1996" s="584">
        <v>0</v>
      </c>
    </row>
    <row r="1997" spans="1:7">
      <c r="A1997" s="2"/>
      <c r="B1997" s="2"/>
      <c r="C1997" s="576" t="s">
        <v>1186</v>
      </c>
      <c r="D1997" s="577"/>
      <c r="E1997" s="580">
        <v>1</v>
      </c>
      <c r="F1997" s="582">
        <v>3</v>
      </c>
      <c r="G1997" s="584">
        <v>0</v>
      </c>
    </row>
    <row r="1998" spans="1:7">
      <c r="A1998" s="2"/>
      <c r="B1998" s="2"/>
      <c r="C1998" s="576" t="s">
        <v>930</v>
      </c>
      <c r="D1998" s="577" t="s">
        <v>617</v>
      </c>
      <c r="E1998" s="580">
        <v>1</v>
      </c>
      <c r="F1998" s="582">
        <v>1</v>
      </c>
      <c r="G1998" s="584">
        <v>0</v>
      </c>
    </row>
    <row r="1999" spans="1:7">
      <c r="A1999" s="2"/>
      <c r="B1999" s="2"/>
      <c r="C1999" s="576" t="s">
        <v>930</v>
      </c>
      <c r="D1999" s="577" t="s">
        <v>539</v>
      </c>
      <c r="E1999" s="580">
        <v>1</v>
      </c>
      <c r="F1999" s="582">
        <v>0</v>
      </c>
      <c r="G1999" s="584">
        <v>0</v>
      </c>
    </row>
    <row r="2000" spans="1:7">
      <c r="A2000" s="2"/>
      <c r="B2000" s="2"/>
      <c r="C2000" s="576" t="s">
        <v>930</v>
      </c>
      <c r="D2000" s="577" t="s">
        <v>577</v>
      </c>
      <c r="E2000" s="580">
        <v>1</v>
      </c>
      <c r="F2000" s="582">
        <v>0</v>
      </c>
      <c r="G2000" s="584">
        <v>0</v>
      </c>
    </row>
    <row r="2001" spans="1:7">
      <c r="A2001" s="2"/>
      <c r="B2001" s="2"/>
      <c r="C2001" s="576" t="s">
        <v>556</v>
      </c>
      <c r="D2001" s="577" t="s">
        <v>1187</v>
      </c>
      <c r="E2001" s="580">
        <v>1</v>
      </c>
      <c r="F2001" s="582">
        <v>1</v>
      </c>
      <c r="G2001" s="584">
        <v>0</v>
      </c>
    </row>
    <row r="2002" spans="1:7">
      <c r="A2002" s="2"/>
      <c r="B2002" s="2"/>
      <c r="C2002" s="576" t="s">
        <v>341</v>
      </c>
      <c r="D2002" s="577" t="s">
        <v>355</v>
      </c>
      <c r="E2002" s="580">
        <v>1</v>
      </c>
      <c r="F2002" s="582">
        <v>0</v>
      </c>
      <c r="G2002" s="584">
        <v>0</v>
      </c>
    </row>
    <row r="2003" spans="1:7">
      <c r="A2003" s="2"/>
      <c r="B2003" s="2"/>
      <c r="C2003" s="576" t="s">
        <v>341</v>
      </c>
      <c r="D2003" s="577" t="s">
        <v>429</v>
      </c>
      <c r="E2003" s="580">
        <v>1</v>
      </c>
      <c r="F2003" s="582">
        <v>1</v>
      </c>
      <c r="G2003" s="584">
        <v>0</v>
      </c>
    </row>
    <row r="2004" spans="1:7">
      <c r="A2004" s="2"/>
      <c r="B2004" s="2"/>
      <c r="C2004" s="576" t="s">
        <v>341</v>
      </c>
      <c r="D2004" s="577" t="s">
        <v>1188</v>
      </c>
      <c r="E2004" s="580">
        <v>1</v>
      </c>
      <c r="F2004" s="582">
        <v>2</v>
      </c>
      <c r="G2004" s="584">
        <v>0</v>
      </c>
    </row>
    <row r="2005" spans="1:7">
      <c r="A2005" s="2"/>
      <c r="B2005" s="2"/>
      <c r="C2005" s="576" t="s">
        <v>341</v>
      </c>
      <c r="D2005" s="577" t="s">
        <v>481</v>
      </c>
      <c r="E2005" s="580">
        <v>1</v>
      </c>
      <c r="F2005" s="582">
        <v>1</v>
      </c>
      <c r="G2005" s="584">
        <v>0</v>
      </c>
    </row>
    <row r="2006" spans="1:7">
      <c r="A2006" s="2"/>
      <c r="B2006" s="2"/>
      <c r="C2006" s="576" t="s">
        <v>341</v>
      </c>
      <c r="D2006" s="577" t="s">
        <v>260</v>
      </c>
      <c r="E2006" s="580">
        <v>1</v>
      </c>
      <c r="F2006" s="582">
        <v>1</v>
      </c>
      <c r="G2006" s="584">
        <v>0</v>
      </c>
    </row>
    <row r="2007" spans="1:7">
      <c r="A2007" s="2"/>
      <c r="B2007" s="2"/>
      <c r="C2007" s="576" t="s">
        <v>341</v>
      </c>
      <c r="D2007" s="577" t="s">
        <v>1189</v>
      </c>
      <c r="E2007" s="580">
        <v>1</v>
      </c>
      <c r="F2007" s="582">
        <v>1</v>
      </c>
      <c r="G2007" s="584">
        <v>0</v>
      </c>
    </row>
    <row r="2008" spans="1:7">
      <c r="A2008" s="2"/>
      <c r="B2008" s="2"/>
      <c r="C2008" s="576" t="s">
        <v>341</v>
      </c>
      <c r="D2008" s="577" t="s">
        <v>526</v>
      </c>
      <c r="E2008" s="580">
        <v>1</v>
      </c>
      <c r="F2008" s="582">
        <v>2</v>
      </c>
      <c r="G2008" s="584">
        <v>0</v>
      </c>
    </row>
    <row r="2009" spans="1:7">
      <c r="A2009" s="2"/>
      <c r="B2009" s="2"/>
      <c r="C2009" s="576" t="s">
        <v>341</v>
      </c>
      <c r="D2009" s="577" t="s">
        <v>841</v>
      </c>
      <c r="E2009" s="580">
        <v>1</v>
      </c>
      <c r="F2009" s="582">
        <v>2</v>
      </c>
      <c r="G2009" s="584">
        <v>0</v>
      </c>
    </row>
    <row r="2010" spans="1:7">
      <c r="A2010" s="2"/>
      <c r="B2010" s="2"/>
      <c r="C2010" s="576" t="s">
        <v>341</v>
      </c>
      <c r="D2010" s="577" t="s">
        <v>1191</v>
      </c>
      <c r="E2010" s="580">
        <v>1</v>
      </c>
      <c r="F2010" s="582">
        <v>2</v>
      </c>
      <c r="G2010" s="584">
        <v>0</v>
      </c>
    </row>
    <row r="2011" spans="1:7">
      <c r="A2011" s="2"/>
      <c r="B2011" s="2"/>
      <c r="C2011" s="576" t="s">
        <v>341</v>
      </c>
      <c r="D2011" s="577" t="s">
        <v>680</v>
      </c>
      <c r="E2011" s="580">
        <v>1</v>
      </c>
      <c r="F2011" s="582">
        <v>2</v>
      </c>
      <c r="G2011" s="584">
        <v>0</v>
      </c>
    </row>
    <row r="2012" spans="1:7">
      <c r="A2012" s="2"/>
      <c r="B2012" s="2"/>
      <c r="C2012" s="576" t="s">
        <v>341</v>
      </c>
      <c r="D2012" s="577" t="s">
        <v>1192</v>
      </c>
      <c r="E2012" s="580">
        <v>1</v>
      </c>
      <c r="F2012" s="582">
        <v>0</v>
      </c>
      <c r="G2012" s="584">
        <v>0</v>
      </c>
    </row>
    <row r="2013" spans="1:7">
      <c r="A2013" s="2"/>
      <c r="B2013" s="2"/>
      <c r="C2013" s="576" t="s">
        <v>341</v>
      </c>
      <c r="D2013" s="577" t="s">
        <v>1193</v>
      </c>
      <c r="E2013" s="580">
        <v>1</v>
      </c>
      <c r="F2013" s="582">
        <v>1</v>
      </c>
      <c r="G2013" s="584">
        <v>0</v>
      </c>
    </row>
    <row r="2014" spans="1:7">
      <c r="A2014" s="2"/>
      <c r="B2014" s="2"/>
      <c r="C2014" s="576" t="s">
        <v>341</v>
      </c>
      <c r="D2014" s="577" t="s">
        <v>1194</v>
      </c>
      <c r="E2014" s="580">
        <v>1</v>
      </c>
      <c r="F2014" s="582">
        <v>1</v>
      </c>
      <c r="G2014" s="584">
        <v>0</v>
      </c>
    </row>
    <row r="2015" spans="1:7">
      <c r="A2015" s="2"/>
      <c r="B2015" s="2"/>
      <c r="C2015" s="576" t="s">
        <v>1195</v>
      </c>
      <c r="D2015" s="577" t="s">
        <v>429</v>
      </c>
      <c r="E2015" s="580">
        <v>1</v>
      </c>
      <c r="F2015" s="582">
        <v>1</v>
      </c>
      <c r="G2015" s="584">
        <v>0</v>
      </c>
    </row>
    <row r="2016" spans="1:7">
      <c r="A2016" s="2"/>
      <c r="B2016" s="2"/>
      <c r="C2016" s="576" t="s">
        <v>395</v>
      </c>
      <c r="D2016" s="577" t="s">
        <v>340</v>
      </c>
      <c r="E2016" s="580">
        <v>1</v>
      </c>
      <c r="F2016" s="582">
        <v>2</v>
      </c>
      <c r="G2016" s="584">
        <v>0</v>
      </c>
    </row>
    <row r="2017" spans="1:7">
      <c r="A2017" s="2"/>
      <c r="B2017" s="2"/>
      <c r="C2017" s="576" t="s">
        <v>395</v>
      </c>
      <c r="D2017" s="577" t="s">
        <v>378</v>
      </c>
      <c r="E2017" s="580">
        <v>1</v>
      </c>
      <c r="F2017" s="582">
        <v>1</v>
      </c>
      <c r="G2017" s="584">
        <v>0</v>
      </c>
    </row>
    <row r="2018" spans="1:7">
      <c r="A2018" s="2"/>
      <c r="B2018" s="2"/>
      <c r="C2018" s="576" t="s">
        <v>395</v>
      </c>
      <c r="D2018" s="577" t="s">
        <v>1085</v>
      </c>
      <c r="E2018" s="580">
        <v>1</v>
      </c>
      <c r="F2018" s="582">
        <v>3</v>
      </c>
      <c r="G2018" s="584">
        <v>0</v>
      </c>
    </row>
    <row r="2019" spans="1:7">
      <c r="A2019" s="2"/>
      <c r="B2019" s="2"/>
      <c r="C2019" s="576" t="s">
        <v>395</v>
      </c>
      <c r="D2019" s="577" t="s">
        <v>346</v>
      </c>
      <c r="E2019" s="580">
        <v>1</v>
      </c>
      <c r="F2019" s="582">
        <v>1</v>
      </c>
      <c r="G2019" s="584">
        <v>0</v>
      </c>
    </row>
    <row r="2020" spans="1:7">
      <c r="A2020" s="2"/>
      <c r="B2020" s="2"/>
      <c r="C2020" s="576" t="s">
        <v>446</v>
      </c>
      <c r="D2020" s="577"/>
      <c r="E2020" s="580">
        <v>1</v>
      </c>
      <c r="F2020" s="582">
        <v>2</v>
      </c>
      <c r="G2020" s="584">
        <v>0</v>
      </c>
    </row>
    <row r="2021" spans="1:7">
      <c r="A2021" s="2"/>
      <c r="B2021" s="2"/>
      <c r="C2021" s="576" t="s">
        <v>446</v>
      </c>
      <c r="D2021" s="577" t="s">
        <v>317</v>
      </c>
      <c r="E2021" s="580">
        <v>1</v>
      </c>
      <c r="F2021" s="582">
        <v>1</v>
      </c>
      <c r="G2021" s="584">
        <v>0</v>
      </c>
    </row>
    <row r="2022" spans="1:7">
      <c r="A2022" s="2"/>
      <c r="B2022" s="2"/>
      <c r="C2022" s="576" t="s">
        <v>901</v>
      </c>
      <c r="D2022" s="577"/>
      <c r="E2022" s="580">
        <v>1</v>
      </c>
      <c r="F2022" s="582">
        <v>1</v>
      </c>
      <c r="G2022" s="584">
        <v>0</v>
      </c>
    </row>
    <row r="2023" spans="1:7">
      <c r="A2023" s="2"/>
      <c r="B2023" s="2"/>
      <c r="C2023" s="576" t="s">
        <v>1196</v>
      </c>
      <c r="D2023" s="577"/>
      <c r="E2023" s="580">
        <v>1</v>
      </c>
      <c r="F2023" s="582">
        <v>1</v>
      </c>
      <c r="G2023" s="584">
        <v>0</v>
      </c>
    </row>
    <row r="2024" spans="1:7">
      <c r="A2024" s="2"/>
      <c r="B2024" s="2"/>
      <c r="C2024" s="576" t="s">
        <v>1197</v>
      </c>
      <c r="D2024" s="577" t="s">
        <v>1198</v>
      </c>
      <c r="E2024" s="580">
        <v>1</v>
      </c>
      <c r="F2024" s="582">
        <v>1</v>
      </c>
      <c r="G2024" s="584">
        <v>0</v>
      </c>
    </row>
    <row r="2025" spans="1:7">
      <c r="A2025" s="2"/>
      <c r="B2025" s="2"/>
      <c r="C2025" s="576" t="s">
        <v>1199</v>
      </c>
      <c r="D2025" s="577"/>
      <c r="E2025" s="580">
        <v>1</v>
      </c>
      <c r="F2025" s="582">
        <v>1</v>
      </c>
      <c r="G2025" s="584">
        <v>0</v>
      </c>
    </row>
    <row r="2026" spans="1:7">
      <c r="A2026" s="2"/>
      <c r="B2026" s="2"/>
      <c r="C2026" s="576" t="s">
        <v>515</v>
      </c>
      <c r="D2026" s="577" t="s">
        <v>344</v>
      </c>
      <c r="E2026" s="580">
        <v>1</v>
      </c>
      <c r="F2026" s="582">
        <v>0</v>
      </c>
      <c r="G2026" s="584">
        <v>0</v>
      </c>
    </row>
    <row r="2027" spans="1:7">
      <c r="A2027" s="2"/>
      <c r="B2027" s="2"/>
      <c r="C2027" s="576" t="s">
        <v>401</v>
      </c>
      <c r="D2027" s="577" t="s">
        <v>550</v>
      </c>
      <c r="E2027" s="580">
        <v>1</v>
      </c>
      <c r="F2027" s="582">
        <v>0</v>
      </c>
      <c r="G2027" s="584">
        <v>0</v>
      </c>
    </row>
    <row r="2028" spans="1:7">
      <c r="A2028" s="2"/>
      <c r="B2028" s="2"/>
      <c r="C2028" s="576" t="s">
        <v>401</v>
      </c>
      <c r="D2028" s="577" t="s">
        <v>424</v>
      </c>
      <c r="E2028" s="580">
        <v>1</v>
      </c>
      <c r="F2028" s="582">
        <v>1</v>
      </c>
      <c r="G2028" s="584">
        <v>0</v>
      </c>
    </row>
    <row r="2029" spans="1:7">
      <c r="A2029" s="2"/>
      <c r="B2029" s="2"/>
      <c r="C2029" s="576" t="s">
        <v>401</v>
      </c>
      <c r="D2029" s="577" t="s">
        <v>432</v>
      </c>
      <c r="E2029" s="580">
        <v>1</v>
      </c>
      <c r="F2029" s="582">
        <v>0</v>
      </c>
      <c r="G2029" s="584">
        <v>0</v>
      </c>
    </row>
    <row r="2030" spans="1:7">
      <c r="A2030" s="2"/>
      <c r="B2030" s="2"/>
      <c r="C2030" s="576" t="s">
        <v>401</v>
      </c>
      <c r="D2030" s="577" t="s">
        <v>372</v>
      </c>
      <c r="E2030" s="580">
        <v>1</v>
      </c>
      <c r="F2030" s="582">
        <v>0</v>
      </c>
      <c r="G2030" s="584">
        <v>0</v>
      </c>
    </row>
    <row r="2031" spans="1:7">
      <c r="A2031" s="2"/>
      <c r="B2031" s="2"/>
      <c r="C2031" s="576" t="s">
        <v>401</v>
      </c>
      <c r="D2031" s="577" t="s">
        <v>645</v>
      </c>
      <c r="E2031" s="580">
        <v>1</v>
      </c>
      <c r="F2031" s="582">
        <v>0</v>
      </c>
      <c r="G2031" s="584">
        <v>0</v>
      </c>
    </row>
    <row r="2032" spans="1:7">
      <c r="A2032" s="2"/>
      <c r="B2032" s="2"/>
      <c r="C2032" s="576" t="s">
        <v>401</v>
      </c>
      <c r="D2032" s="577" t="s">
        <v>617</v>
      </c>
      <c r="E2032" s="580">
        <v>1</v>
      </c>
      <c r="F2032" s="582">
        <v>1</v>
      </c>
      <c r="G2032" s="584">
        <v>0</v>
      </c>
    </row>
    <row r="2033" spans="1:7">
      <c r="A2033" s="2"/>
      <c r="B2033" s="2"/>
      <c r="C2033" s="576" t="s">
        <v>401</v>
      </c>
      <c r="D2033" s="577" t="s">
        <v>610</v>
      </c>
      <c r="E2033" s="580">
        <v>1</v>
      </c>
      <c r="F2033" s="582">
        <v>1</v>
      </c>
      <c r="G2033" s="584">
        <v>0</v>
      </c>
    </row>
    <row r="2034" spans="1:7">
      <c r="A2034" s="2"/>
      <c r="B2034" s="18"/>
      <c r="C2034" s="576" t="s">
        <v>401</v>
      </c>
      <c r="D2034" s="577" t="s">
        <v>350</v>
      </c>
      <c r="E2034" s="580">
        <v>1</v>
      </c>
      <c r="F2034" s="582">
        <v>0</v>
      </c>
      <c r="G2034" s="584">
        <v>0</v>
      </c>
    </row>
    <row r="2035" spans="1:7">
      <c r="A2035" s="2"/>
      <c r="B2035" s="34"/>
      <c r="C2035" s="576" t="s">
        <v>1201</v>
      </c>
      <c r="D2035" s="577"/>
      <c r="E2035" s="580">
        <v>1</v>
      </c>
      <c r="F2035" s="582">
        <v>0</v>
      </c>
      <c r="G2035" s="584">
        <v>0</v>
      </c>
    </row>
    <row r="2036" spans="1:7">
      <c r="A2036" s="2"/>
      <c r="B2036" s="18"/>
      <c r="C2036" s="576" t="s">
        <v>730</v>
      </c>
      <c r="D2036" s="577" t="s">
        <v>1202</v>
      </c>
      <c r="E2036" s="580">
        <v>1</v>
      </c>
      <c r="F2036" s="582">
        <v>0</v>
      </c>
      <c r="G2036" s="584">
        <v>0</v>
      </c>
    </row>
    <row r="2037" spans="1:7">
      <c r="A2037" s="2"/>
      <c r="B2037" s="2"/>
      <c r="C2037" s="576" t="s">
        <v>730</v>
      </c>
      <c r="D2037" s="577" t="s">
        <v>1203</v>
      </c>
      <c r="E2037" s="580">
        <v>1</v>
      </c>
      <c r="F2037" s="582">
        <v>2</v>
      </c>
      <c r="G2037" s="584">
        <v>0</v>
      </c>
    </row>
    <row r="2038" spans="1:7">
      <c r="A2038" s="2"/>
      <c r="B2038" s="2"/>
      <c r="C2038" s="576" t="s">
        <v>730</v>
      </c>
      <c r="D2038" s="577" t="s">
        <v>663</v>
      </c>
      <c r="E2038" s="580">
        <v>1</v>
      </c>
      <c r="F2038" s="582">
        <v>2</v>
      </c>
      <c r="G2038" s="584">
        <v>0</v>
      </c>
    </row>
    <row r="2039" spans="1:7">
      <c r="A2039" s="2"/>
      <c r="B2039" s="2"/>
      <c r="C2039" s="576" t="s">
        <v>190</v>
      </c>
      <c r="D2039" s="577" t="s">
        <v>362</v>
      </c>
      <c r="E2039" s="580">
        <v>1</v>
      </c>
      <c r="F2039" s="582">
        <v>0</v>
      </c>
      <c r="G2039" s="584">
        <v>0</v>
      </c>
    </row>
    <row r="2040" spans="1:7">
      <c r="A2040" s="2"/>
      <c r="B2040" s="2"/>
      <c r="C2040" s="576" t="s">
        <v>190</v>
      </c>
      <c r="D2040" s="577" t="s">
        <v>366</v>
      </c>
      <c r="E2040" s="580">
        <v>1</v>
      </c>
      <c r="F2040" s="582">
        <v>1</v>
      </c>
      <c r="G2040" s="584">
        <v>0</v>
      </c>
    </row>
    <row r="2041" spans="1:7">
      <c r="A2041" s="2"/>
      <c r="B2041" s="2"/>
      <c r="C2041" s="576" t="s">
        <v>190</v>
      </c>
      <c r="D2041" s="577"/>
      <c r="E2041" s="580">
        <v>1</v>
      </c>
      <c r="F2041" s="582">
        <v>3</v>
      </c>
      <c r="G2041" s="584">
        <v>0</v>
      </c>
    </row>
    <row r="2042" spans="1:7">
      <c r="A2042" s="2"/>
      <c r="B2042" s="2"/>
      <c r="C2042" s="576" t="s">
        <v>436</v>
      </c>
      <c r="D2042" s="577" t="s">
        <v>1204</v>
      </c>
      <c r="E2042" s="580">
        <v>1</v>
      </c>
      <c r="F2042" s="582">
        <v>1</v>
      </c>
      <c r="G2042" s="584">
        <v>0</v>
      </c>
    </row>
    <row r="2043" spans="1:7">
      <c r="A2043" s="2"/>
      <c r="B2043" s="2"/>
      <c r="C2043" s="576" t="s">
        <v>436</v>
      </c>
      <c r="D2043" s="577" t="s">
        <v>479</v>
      </c>
      <c r="E2043" s="580">
        <v>1</v>
      </c>
      <c r="F2043" s="582">
        <v>2</v>
      </c>
      <c r="G2043" s="584">
        <v>0</v>
      </c>
    </row>
    <row r="2044" spans="1:7">
      <c r="A2044" s="2"/>
      <c r="B2044" s="2"/>
      <c r="C2044" s="576" t="s">
        <v>436</v>
      </c>
      <c r="D2044" s="577" t="s">
        <v>577</v>
      </c>
      <c r="E2044" s="580">
        <v>1</v>
      </c>
      <c r="F2044" s="582">
        <v>0</v>
      </c>
      <c r="G2044" s="584">
        <v>0</v>
      </c>
    </row>
    <row r="2045" spans="1:7">
      <c r="A2045" s="2"/>
      <c r="B2045" s="2"/>
      <c r="C2045" s="576" t="s">
        <v>436</v>
      </c>
      <c r="D2045" s="577" t="s">
        <v>674</v>
      </c>
      <c r="E2045" s="580">
        <v>1</v>
      </c>
      <c r="F2045" s="582">
        <v>1</v>
      </c>
      <c r="G2045" s="584">
        <v>0</v>
      </c>
    </row>
    <row r="2046" spans="1:7">
      <c r="A2046" s="2"/>
      <c r="B2046" s="2"/>
      <c r="C2046" s="576" t="s">
        <v>436</v>
      </c>
      <c r="D2046" s="577" t="s">
        <v>431</v>
      </c>
      <c r="E2046" s="580">
        <v>1</v>
      </c>
      <c r="F2046" s="582">
        <v>2</v>
      </c>
      <c r="G2046" s="584">
        <v>0</v>
      </c>
    </row>
    <row r="2047" spans="1:7">
      <c r="A2047" s="2"/>
      <c r="B2047" s="2"/>
      <c r="C2047" s="576" t="s">
        <v>1205</v>
      </c>
      <c r="D2047" s="577" t="s">
        <v>624</v>
      </c>
      <c r="E2047" s="580">
        <v>1</v>
      </c>
      <c r="F2047" s="582">
        <v>1</v>
      </c>
      <c r="G2047" s="584">
        <v>0</v>
      </c>
    </row>
    <row r="2048" spans="1:7">
      <c r="A2048" s="2"/>
      <c r="B2048" s="2"/>
      <c r="C2048" s="576" t="s">
        <v>723</v>
      </c>
      <c r="D2048" s="577"/>
      <c r="E2048" s="580">
        <v>1</v>
      </c>
      <c r="F2048" s="582">
        <v>1</v>
      </c>
      <c r="G2048" s="584">
        <v>0</v>
      </c>
    </row>
    <row r="2049" spans="1:7">
      <c r="A2049" s="2"/>
      <c r="B2049" s="2"/>
      <c r="C2049" s="576" t="s">
        <v>723</v>
      </c>
      <c r="D2049" s="577" t="s">
        <v>357</v>
      </c>
      <c r="E2049" s="580">
        <v>1</v>
      </c>
      <c r="F2049" s="582">
        <v>0</v>
      </c>
      <c r="G2049" s="584">
        <v>0</v>
      </c>
    </row>
    <row r="2050" spans="1:7">
      <c r="A2050" s="2"/>
      <c r="B2050" s="2"/>
      <c r="C2050" s="576" t="s">
        <v>827</v>
      </c>
      <c r="D2050" s="577" t="s">
        <v>348</v>
      </c>
      <c r="E2050" s="580">
        <v>1</v>
      </c>
      <c r="F2050" s="582">
        <v>2</v>
      </c>
      <c r="G2050" s="584">
        <v>0</v>
      </c>
    </row>
    <row r="2051" spans="1:7">
      <c r="A2051" s="2"/>
      <c r="B2051" s="2"/>
      <c r="C2051" s="576" t="s">
        <v>1206</v>
      </c>
      <c r="D2051" s="577" t="s">
        <v>738</v>
      </c>
      <c r="E2051" s="580">
        <v>1</v>
      </c>
      <c r="F2051" s="582">
        <v>1</v>
      </c>
      <c r="G2051" s="584">
        <v>0</v>
      </c>
    </row>
    <row r="2052" spans="1:7">
      <c r="A2052" s="2"/>
      <c r="B2052" s="2"/>
      <c r="C2052" s="576" t="s">
        <v>796</v>
      </c>
      <c r="D2052" s="577"/>
      <c r="E2052" s="580">
        <v>1</v>
      </c>
      <c r="F2052" s="582">
        <v>0</v>
      </c>
      <c r="G2052" s="584">
        <v>0</v>
      </c>
    </row>
    <row r="2053" spans="1:7">
      <c r="A2053" s="2"/>
      <c r="B2053" s="2"/>
      <c r="C2053" s="576" t="s">
        <v>815</v>
      </c>
      <c r="D2053" s="577" t="s">
        <v>340</v>
      </c>
      <c r="E2053" s="580">
        <v>1</v>
      </c>
      <c r="F2053" s="582">
        <v>0</v>
      </c>
      <c r="G2053" s="584">
        <v>0</v>
      </c>
    </row>
    <row r="2054" spans="1:7">
      <c r="A2054" s="2"/>
      <c r="B2054" s="2"/>
      <c r="C2054" s="576" t="s">
        <v>815</v>
      </c>
      <c r="D2054" s="577" t="s">
        <v>346</v>
      </c>
      <c r="E2054" s="580">
        <v>1</v>
      </c>
      <c r="F2054" s="582">
        <v>1</v>
      </c>
      <c r="G2054" s="584">
        <v>0</v>
      </c>
    </row>
    <row r="2055" spans="1:7">
      <c r="A2055" s="2"/>
      <c r="B2055" s="2"/>
      <c r="C2055" s="576" t="s">
        <v>388</v>
      </c>
      <c r="D2055" s="577" t="s">
        <v>240</v>
      </c>
      <c r="E2055" s="580">
        <v>1</v>
      </c>
      <c r="F2055" s="582">
        <v>1</v>
      </c>
      <c r="G2055" s="584">
        <v>0</v>
      </c>
    </row>
    <row r="2056" spans="1:7">
      <c r="A2056" s="2"/>
      <c r="B2056" s="2"/>
      <c r="C2056" s="576" t="s">
        <v>388</v>
      </c>
      <c r="D2056" s="577" t="s">
        <v>777</v>
      </c>
      <c r="E2056" s="580">
        <v>1</v>
      </c>
      <c r="F2056" s="582">
        <v>1</v>
      </c>
      <c r="G2056" s="584">
        <v>0</v>
      </c>
    </row>
    <row r="2057" spans="1:7">
      <c r="A2057" s="2"/>
      <c r="B2057" s="2"/>
      <c r="C2057" s="576" t="s">
        <v>388</v>
      </c>
      <c r="D2057" s="577" t="s">
        <v>343</v>
      </c>
      <c r="E2057" s="580">
        <v>1</v>
      </c>
      <c r="F2057" s="582">
        <v>1</v>
      </c>
      <c r="G2057" s="584">
        <v>0</v>
      </c>
    </row>
    <row r="2058" spans="1:7">
      <c r="A2058" s="2"/>
      <c r="B2058" s="2"/>
      <c r="C2058" s="576" t="s">
        <v>388</v>
      </c>
      <c r="D2058" s="577" t="s">
        <v>372</v>
      </c>
      <c r="E2058" s="580">
        <v>1</v>
      </c>
      <c r="F2058" s="582">
        <v>1</v>
      </c>
      <c r="G2058" s="584">
        <v>0</v>
      </c>
    </row>
    <row r="2059" spans="1:7">
      <c r="A2059" s="2"/>
      <c r="B2059" s="2"/>
      <c r="C2059" s="576" t="s">
        <v>375</v>
      </c>
      <c r="D2059" s="577" t="s">
        <v>357</v>
      </c>
      <c r="E2059" s="580">
        <v>1</v>
      </c>
      <c r="F2059" s="582">
        <v>0</v>
      </c>
      <c r="G2059" s="584">
        <v>0</v>
      </c>
    </row>
    <row r="2060" spans="1:7">
      <c r="A2060" s="2"/>
      <c r="B2060" s="2"/>
      <c r="C2060" s="576" t="s">
        <v>375</v>
      </c>
      <c r="D2060" s="577" t="s">
        <v>544</v>
      </c>
      <c r="E2060" s="580">
        <v>1</v>
      </c>
      <c r="F2060" s="582">
        <v>1</v>
      </c>
      <c r="G2060" s="584">
        <v>0</v>
      </c>
    </row>
    <row r="2061" spans="1:7">
      <c r="A2061" s="2"/>
      <c r="B2061" s="2"/>
      <c r="C2061" s="576" t="s">
        <v>375</v>
      </c>
      <c r="D2061" s="577" t="s">
        <v>192</v>
      </c>
      <c r="E2061" s="580">
        <v>1</v>
      </c>
      <c r="F2061" s="582">
        <v>0</v>
      </c>
      <c r="G2061" s="584">
        <v>0</v>
      </c>
    </row>
    <row r="2062" spans="1:7">
      <c r="A2062" s="2"/>
      <c r="B2062" s="2"/>
      <c r="C2062" s="576" t="s">
        <v>375</v>
      </c>
      <c r="D2062" s="577" t="s">
        <v>463</v>
      </c>
      <c r="E2062" s="580">
        <v>1</v>
      </c>
      <c r="F2062" s="582">
        <v>2</v>
      </c>
      <c r="G2062" s="584">
        <v>0</v>
      </c>
    </row>
    <row r="2063" spans="1:7">
      <c r="A2063" s="2"/>
      <c r="B2063" s="2"/>
      <c r="C2063" s="576" t="s">
        <v>375</v>
      </c>
      <c r="D2063" s="577" t="s">
        <v>1207</v>
      </c>
      <c r="E2063" s="580">
        <v>1</v>
      </c>
      <c r="F2063" s="582">
        <v>1</v>
      </c>
      <c r="G2063" s="584">
        <v>0</v>
      </c>
    </row>
    <row r="2064" spans="1:7">
      <c r="A2064" s="2"/>
      <c r="B2064" s="2"/>
      <c r="C2064" s="576" t="s">
        <v>375</v>
      </c>
      <c r="D2064" s="577" t="s">
        <v>1208</v>
      </c>
      <c r="E2064" s="580">
        <v>1</v>
      </c>
      <c r="F2064" s="582">
        <v>1</v>
      </c>
      <c r="G2064" s="584">
        <v>0</v>
      </c>
    </row>
    <row r="2065" spans="1:7">
      <c r="A2065" s="2"/>
      <c r="B2065" s="2"/>
      <c r="C2065" s="576" t="s">
        <v>621</v>
      </c>
      <c r="D2065" s="577" t="s">
        <v>341</v>
      </c>
      <c r="E2065" s="580">
        <v>1</v>
      </c>
      <c r="F2065" s="582">
        <v>1</v>
      </c>
      <c r="G2065" s="584">
        <v>0</v>
      </c>
    </row>
    <row r="2066" spans="1:7">
      <c r="A2066" s="2"/>
      <c r="B2066" s="2"/>
      <c r="C2066" s="576" t="s">
        <v>369</v>
      </c>
      <c r="D2066" s="577" t="s">
        <v>1209</v>
      </c>
      <c r="E2066" s="580">
        <v>1</v>
      </c>
      <c r="F2066" s="582">
        <v>1</v>
      </c>
      <c r="G2066" s="584">
        <v>0</v>
      </c>
    </row>
    <row r="2067" spans="1:7">
      <c r="A2067" s="2"/>
      <c r="B2067" s="2"/>
      <c r="C2067" s="576" t="s">
        <v>369</v>
      </c>
      <c r="D2067" s="577" t="s">
        <v>775</v>
      </c>
      <c r="E2067" s="580">
        <v>1</v>
      </c>
      <c r="F2067" s="582">
        <v>0</v>
      </c>
      <c r="G2067" s="584">
        <v>0</v>
      </c>
    </row>
    <row r="2068" spans="1:7">
      <c r="A2068" s="2"/>
      <c r="B2068" s="2"/>
      <c r="C2068" s="576" t="s">
        <v>369</v>
      </c>
      <c r="D2068" s="577" t="s">
        <v>392</v>
      </c>
      <c r="E2068" s="580">
        <v>1</v>
      </c>
      <c r="F2068" s="582">
        <v>2</v>
      </c>
      <c r="G2068" s="584">
        <v>0</v>
      </c>
    </row>
    <row r="2069" spans="1:7">
      <c r="A2069" s="2"/>
      <c r="B2069" s="2"/>
      <c r="C2069" s="576" t="s">
        <v>369</v>
      </c>
      <c r="D2069" s="577" t="s">
        <v>363</v>
      </c>
      <c r="E2069" s="580">
        <v>1</v>
      </c>
      <c r="F2069" s="582">
        <v>1</v>
      </c>
      <c r="G2069" s="584">
        <v>0</v>
      </c>
    </row>
    <row r="2070" spans="1:7">
      <c r="A2070" s="2"/>
      <c r="B2070" s="2"/>
      <c r="C2070" s="576" t="s">
        <v>369</v>
      </c>
      <c r="D2070" s="577" t="s">
        <v>1210</v>
      </c>
      <c r="E2070" s="580">
        <v>1</v>
      </c>
      <c r="F2070" s="582">
        <v>0</v>
      </c>
      <c r="G2070" s="584">
        <v>0</v>
      </c>
    </row>
    <row r="2071" spans="1:7">
      <c r="A2071" s="2"/>
      <c r="B2071" s="18" t="s">
        <v>0</v>
      </c>
      <c r="C2071" s="576" t="s">
        <v>369</v>
      </c>
      <c r="D2071" s="577" t="s">
        <v>521</v>
      </c>
      <c r="E2071" s="580">
        <v>1</v>
      </c>
      <c r="F2071" s="582">
        <v>3</v>
      </c>
      <c r="G2071" s="584">
        <v>0</v>
      </c>
    </row>
    <row r="2072" spans="1:7">
      <c r="A2072" s="2"/>
      <c r="B2072" s="34" t="s">
        <v>7</v>
      </c>
      <c r="C2072" s="576" t="s">
        <v>369</v>
      </c>
      <c r="D2072" s="577" t="s">
        <v>293</v>
      </c>
      <c r="E2072" s="580">
        <v>1</v>
      </c>
      <c r="F2072" s="582">
        <v>0</v>
      </c>
      <c r="G2072" s="584">
        <v>0</v>
      </c>
    </row>
    <row r="2073" spans="1:7">
      <c r="A2073" s="2"/>
      <c r="B2073" s="34" t="s">
        <v>8</v>
      </c>
      <c r="C2073" s="576" t="s">
        <v>369</v>
      </c>
      <c r="D2073" s="577" t="s">
        <v>340</v>
      </c>
      <c r="E2073" s="580">
        <v>1</v>
      </c>
      <c r="F2073" s="582">
        <v>1</v>
      </c>
      <c r="G2073" s="584">
        <v>0</v>
      </c>
    </row>
    <row r="2074" spans="1:7">
      <c r="A2074" s="2"/>
      <c r="B2074" s="2"/>
      <c r="C2074" s="576" t="s">
        <v>437</v>
      </c>
      <c r="D2074" s="577" t="s">
        <v>346</v>
      </c>
      <c r="E2074" s="580">
        <v>1</v>
      </c>
      <c r="F2074" s="582">
        <v>2</v>
      </c>
      <c r="G2074" s="584">
        <v>0</v>
      </c>
    </row>
    <row r="2075" spans="1:7">
      <c r="A2075" s="2"/>
      <c r="B2075" s="2"/>
      <c r="C2075" s="576" t="s">
        <v>437</v>
      </c>
      <c r="D2075" s="577" t="s">
        <v>342</v>
      </c>
      <c r="E2075" s="580">
        <v>1</v>
      </c>
      <c r="F2075" s="582">
        <v>0</v>
      </c>
      <c r="G2075" s="584">
        <v>0</v>
      </c>
    </row>
    <row r="2076" spans="1:7">
      <c r="A2076" s="2"/>
      <c r="B2076" s="2"/>
      <c r="C2076" s="576" t="s">
        <v>437</v>
      </c>
      <c r="D2076" s="577" t="s">
        <v>415</v>
      </c>
      <c r="E2076" s="580">
        <v>1</v>
      </c>
      <c r="F2076" s="582">
        <v>3</v>
      </c>
      <c r="G2076" s="584">
        <v>0</v>
      </c>
    </row>
    <row r="2077" spans="1:7">
      <c r="A2077" s="2"/>
      <c r="B2077" s="2"/>
      <c r="C2077" s="576" t="s">
        <v>1211</v>
      </c>
      <c r="D2077" s="577" t="s">
        <v>346</v>
      </c>
      <c r="E2077" s="580">
        <v>1</v>
      </c>
      <c r="F2077" s="582">
        <v>1</v>
      </c>
      <c r="G2077" s="584">
        <v>0</v>
      </c>
    </row>
    <row r="2078" spans="1:7">
      <c r="A2078" s="2"/>
      <c r="B2078" s="2"/>
      <c r="C2078" s="576" t="s">
        <v>1211</v>
      </c>
      <c r="D2078" s="577"/>
      <c r="E2078" s="580">
        <v>1</v>
      </c>
      <c r="F2078" s="582">
        <v>0</v>
      </c>
      <c r="G2078" s="584">
        <v>0</v>
      </c>
    </row>
    <row r="2079" spans="1:7">
      <c r="A2079" s="2"/>
      <c r="B2079" s="2"/>
      <c r="C2079" s="576" t="s">
        <v>808</v>
      </c>
      <c r="D2079" s="577"/>
      <c r="E2079" s="580">
        <v>1</v>
      </c>
      <c r="F2079" s="582">
        <v>1</v>
      </c>
      <c r="G2079" s="584">
        <v>0</v>
      </c>
    </row>
    <row r="2080" spans="1:7">
      <c r="A2080" s="2"/>
      <c r="B2080" s="2"/>
      <c r="C2080" s="576" t="s">
        <v>569</v>
      </c>
      <c r="D2080" s="577" t="s">
        <v>346</v>
      </c>
      <c r="E2080" s="580">
        <v>1</v>
      </c>
      <c r="F2080" s="582">
        <v>1</v>
      </c>
      <c r="G2080" s="584">
        <v>0</v>
      </c>
    </row>
    <row r="2081" spans="1:7">
      <c r="A2081" s="2"/>
      <c r="B2081" s="2"/>
      <c r="C2081" s="576" t="s">
        <v>1213</v>
      </c>
      <c r="D2081" s="577" t="s">
        <v>1214</v>
      </c>
      <c r="E2081" s="580">
        <v>1</v>
      </c>
      <c r="F2081" s="582">
        <v>0</v>
      </c>
      <c r="G2081" s="584">
        <v>0</v>
      </c>
    </row>
    <row r="2082" spans="1:7">
      <c r="A2082" s="2"/>
      <c r="B2082" s="2"/>
      <c r="C2082" s="576" t="s">
        <v>1203</v>
      </c>
      <c r="D2082" s="577"/>
      <c r="E2082" s="580">
        <v>1</v>
      </c>
      <c r="F2082" s="582">
        <v>2</v>
      </c>
      <c r="G2082" s="584">
        <v>0</v>
      </c>
    </row>
    <row r="2083" spans="1:7">
      <c r="A2083" s="2"/>
      <c r="B2083" s="2"/>
      <c r="C2083" s="576" t="s">
        <v>1215</v>
      </c>
      <c r="D2083" s="577"/>
      <c r="E2083" s="580">
        <v>1</v>
      </c>
      <c r="F2083" s="582">
        <v>1</v>
      </c>
      <c r="G2083" s="584">
        <v>0</v>
      </c>
    </row>
    <row r="2084" spans="1:7">
      <c r="A2084" s="2"/>
      <c r="B2084" s="2"/>
      <c r="C2084" s="576" t="s">
        <v>434</v>
      </c>
      <c r="D2084" s="577" t="s">
        <v>293</v>
      </c>
      <c r="E2084" s="580">
        <v>1</v>
      </c>
      <c r="F2084" s="582">
        <v>0</v>
      </c>
      <c r="G2084" s="584">
        <v>0</v>
      </c>
    </row>
    <row r="2085" spans="1:7">
      <c r="A2085" s="2"/>
      <c r="B2085" s="2"/>
      <c r="C2085" s="576" t="s">
        <v>434</v>
      </c>
      <c r="D2085" s="577" t="s">
        <v>455</v>
      </c>
      <c r="E2085" s="580">
        <v>1</v>
      </c>
      <c r="F2085" s="582">
        <v>2</v>
      </c>
      <c r="G2085" s="584">
        <v>0</v>
      </c>
    </row>
    <row r="2086" spans="1:7">
      <c r="A2086" s="2"/>
      <c r="B2086" s="2"/>
      <c r="C2086" s="576" t="s">
        <v>434</v>
      </c>
      <c r="D2086" s="577" t="s">
        <v>895</v>
      </c>
      <c r="E2086" s="580">
        <v>1</v>
      </c>
      <c r="F2086" s="582">
        <v>2</v>
      </c>
      <c r="G2086" s="584">
        <v>0</v>
      </c>
    </row>
    <row r="2087" spans="1:7">
      <c r="A2087" s="2"/>
      <c r="B2087" s="2"/>
      <c r="C2087" s="576" t="s">
        <v>709</v>
      </c>
      <c r="D2087" s="577"/>
      <c r="E2087" s="580">
        <v>1</v>
      </c>
      <c r="F2087" s="582">
        <v>1</v>
      </c>
      <c r="G2087" s="584">
        <v>0</v>
      </c>
    </row>
    <row r="2088" spans="1:7">
      <c r="A2088" s="2"/>
      <c r="B2088" s="2"/>
      <c r="C2088" s="576" t="s">
        <v>467</v>
      </c>
      <c r="D2088" s="577"/>
      <c r="E2088" s="580">
        <v>1</v>
      </c>
      <c r="F2088" s="582">
        <v>0</v>
      </c>
      <c r="G2088" s="584">
        <v>0</v>
      </c>
    </row>
    <row r="2089" spans="1:7">
      <c r="A2089" s="2"/>
      <c r="B2089" s="2"/>
      <c r="C2089" s="576" t="s">
        <v>467</v>
      </c>
      <c r="D2089" s="577" t="s">
        <v>682</v>
      </c>
      <c r="E2089" s="580">
        <v>1</v>
      </c>
      <c r="F2089" s="582">
        <v>1</v>
      </c>
      <c r="G2089" s="584">
        <v>0</v>
      </c>
    </row>
    <row r="2090" spans="1:7">
      <c r="A2090" s="2"/>
      <c r="B2090" s="2"/>
      <c r="C2090" s="576" t="s">
        <v>467</v>
      </c>
      <c r="D2090" s="577" t="s">
        <v>577</v>
      </c>
      <c r="E2090" s="580">
        <v>1</v>
      </c>
      <c r="F2090" s="582">
        <v>1</v>
      </c>
      <c r="G2090" s="584">
        <v>0</v>
      </c>
    </row>
    <row r="2091" spans="1:7">
      <c r="A2091" s="2"/>
      <c r="B2091" s="2"/>
      <c r="C2091" s="576" t="s">
        <v>467</v>
      </c>
      <c r="D2091" s="577" t="s">
        <v>497</v>
      </c>
      <c r="E2091" s="580">
        <v>1</v>
      </c>
      <c r="F2091" s="582">
        <v>0</v>
      </c>
      <c r="G2091" s="584">
        <v>0</v>
      </c>
    </row>
    <row r="2092" spans="1:7">
      <c r="A2092" s="2"/>
      <c r="B2092" s="2"/>
      <c r="C2092" s="576" t="s">
        <v>467</v>
      </c>
      <c r="D2092" s="577" t="s">
        <v>338</v>
      </c>
      <c r="E2092" s="580">
        <v>1</v>
      </c>
      <c r="F2092" s="582">
        <v>3</v>
      </c>
      <c r="G2092" s="584">
        <v>0</v>
      </c>
    </row>
    <row r="2093" spans="1:7">
      <c r="A2093" s="2"/>
      <c r="B2093" s="2"/>
      <c r="C2093" s="576" t="s">
        <v>467</v>
      </c>
      <c r="D2093" s="577" t="s">
        <v>899</v>
      </c>
      <c r="E2093" s="580">
        <v>1</v>
      </c>
      <c r="F2093" s="582">
        <v>0</v>
      </c>
      <c r="G2093" s="584">
        <v>0</v>
      </c>
    </row>
    <row r="2094" spans="1:7">
      <c r="A2094" s="2"/>
      <c r="B2094" s="2"/>
      <c r="C2094" s="576" t="s">
        <v>352</v>
      </c>
      <c r="D2094" s="577" t="s">
        <v>399</v>
      </c>
      <c r="E2094" s="580">
        <v>1</v>
      </c>
      <c r="F2094" s="582">
        <v>0</v>
      </c>
      <c r="G2094" s="584">
        <v>0</v>
      </c>
    </row>
    <row r="2095" spans="1:7">
      <c r="A2095" s="2"/>
      <c r="B2095" s="2"/>
      <c r="C2095" s="576" t="s">
        <v>352</v>
      </c>
      <c r="D2095" s="577" t="s">
        <v>380</v>
      </c>
      <c r="E2095" s="580">
        <v>1</v>
      </c>
      <c r="F2095" s="582">
        <v>0</v>
      </c>
      <c r="G2095" s="584">
        <v>0</v>
      </c>
    </row>
    <row r="2096" spans="1:7">
      <c r="A2096" s="2"/>
      <c r="B2096" s="2"/>
      <c r="C2096" s="576" t="s">
        <v>352</v>
      </c>
      <c r="D2096" s="577" t="s">
        <v>385</v>
      </c>
      <c r="E2096" s="580">
        <v>1</v>
      </c>
      <c r="F2096" s="582">
        <v>0</v>
      </c>
      <c r="G2096" s="584">
        <v>0</v>
      </c>
    </row>
    <row r="2097" spans="1:7">
      <c r="A2097" s="2"/>
      <c r="B2097" s="2"/>
      <c r="C2097" s="576" t="s">
        <v>352</v>
      </c>
      <c r="D2097" s="577" t="s">
        <v>1216</v>
      </c>
      <c r="E2097" s="580">
        <v>1</v>
      </c>
      <c r="F2097" s="582">
        <v>0</v>
      </c>
      <c r="G2097" s="584">
        <v>0</v>
      </c>
    </row>
    <row r="2098" spans="1:7">
      <c r="A2098" s="2"/>
      <c r="B2098" s="2"/>
      <c r="C2098" s="576" t="s">
        <v>352</v>
      </c>
      <c r="D2098" s="577" t="s">
        <v>577</v>
      </c>
      <c r="E2098" s="580">
        <v>1</v>
      </c>
      <c r="F2098" s="582">
        <v>1</v>
      </c>
      <c r="G2098" s="584">
        <v>0</v>
      </c>
    </row>
    <row r="2099" spans="1:7">
      <c r="A2099" s="2"/>
      <c r="B2099" s="2"/>
      <c r="C2099" s="576" t="s">
        <v>352</v>
      </c>
      <c r="D2099" s="577" t="s">
        <v>381</v>
      </c>
      <c r="E2099" s="580">
        <v>1</v>
      </c>
      <c r="F2099" s="582">
        <v>1</v>
      </c>
      <c r="G2099" s="584">
        <v>0</v>
      </c>
    </row>
    <row r="2100" spans="1:7">
      <c r="A2100" s="2"/>
      <c r="B2100" s="2"/>
      <c r="C2100" s="576" t="s">
        <v>352</v>
      </c>
      <c r="D2100" s="577" t="s">
        <v>346</v>
      </c>
      <c r="E2100" s="580">
        <v>1</v>
      </c>
      <c r="F2100" s="582">
        <v>0</v>
      </c>
      <c r="G2100" s="584">
        <v>0</v>
      </c>
    </row>
    <row r="2101" spans="1:7">
      <c r="A2101" s="2"/>
      <c r="B2101" s="2"/>
      <c r="C2101" s="576" t="s">
        <v>1217</v>
      </c>
      <c r="D2101" s="577" t="s">
        <v>430</v>
      </c>
      <c r="E2101" s="580">
        <v>1</v>
      </c>
      <c r="F2101" s="582">
        <v>0</v>
      </c>
      <c r="G2101" s="584">
        <v>0</v>
      </c>
    </row>
    <row r="2102" spans="1:7">
      <c r="A2102" s="2"/>
      <c r="B2102" s="2"/>
      <c r="C2102" s="576" t="s">
        <v>1218</v>
      </c>
      <c r="D2102" s="577"/>
      <c r="E2102" s="580">
        <v>1</v>
      </c>
      <c r="F2102" s="582">
        <v>1</v>
      </c>
      <c r="G2102" s="584">
        <v>0</v>
      </c>
    </row>
    <row r="2103" spans="1:7">
      <c r="A2103" s="2"/>
      <c r="B2103" s="2"/>
      <c r="C2103" s="576" t="s">
        <v>444</v>
      </c>
      <c r="D2103" s="577" t="s">
        <v>343</v>
      </c>
      <c r="E2103" s="580">
        <v>1</v>
      </c>
      <c r="F2103" s="582">
        <v>1</v>
      </c>
      <c r="G2103" s="584">
        <v>0</v>
      </c>
    </row>
    <row r="2104" spans="1:7">
      <c r="A2104" s="2"/>
      <c r="B2104" s="2"/>
      <c r="C2104" s="576" t="s">
        <v>444</v>
      </c>
      <c r="D2104" s="577" t="s">
        <v>1219</v>
      </c>
      <c r="E2104" s="580">
        <v>1</v>
      </c>
      <c r="F2104" s="582">
        <v>0</v>
      </c>
      <c r="G2104" s="584">
        <v>0</v>
      </c>
    </row>
    <row r="2105" spans="1:7">
      <c r="A2105" s="2"/>
      <c r="B2105" s="2"/>
      <c r="C2105" s="576" t="s">
        <v>444</v>
      </c>
      <c r="D2105" s="577" t="s">
        <v>340</v>
      </c>
      <c r="E2105" s="580">
        <v>1</v>
      </c>
      <c r="F2105" s="582">
        <v>3</v>
      </c>
      <c r="G2105" s="584">
        <v>0</v>
      </c>
    </row>
    <row r="2106" spans="1:7">
      <c r="A2106" s="2"/>
      <c r="B2106" s="18"/>
      <c r="C2106" s="576" t="s">
        <v>444</v>
      </c>
      <c r="D2106" s="577" t="s">
        <v>1220</v>
      </c>
      <c r="E2106" s="580">
        <v>1</v>
      </c>
      <c r="F2106" s="582">
        <v>1</v>
      </c>
      <c r="G2106" s="584">
        <v>0</v>
      </c>
    </row>
    <row r="2107" spans="1:7">
      <c r="A2107" s="2"/>
      <c r="B2107" s="34"/>
      <c r="C2107" s="576" t="s">
        <v>444</v>
      </c>
      <c r="D2107" s="577" t="s">
        <v>1221</v>
      </c>
      <c r="E2107" s="580">
        <v>1</v>
      </c>
      <c r="F2107" s="582">
        <v>0</v>
      </c>
      <c r="G2107" s="584">
        <v>0</v>
      </c>
    </row>
    <row r="2108" spans="1:7">
      <c r="A2108" s="2"/>
      <c r="B2108" s="18"/>
      <c r="C2108" s="576" t="s">
        <v>478</v>
      </c>
      <c r="D2108" s="577" t="s">
        <v>338</v>
      </c>
      <c r="E2108" s="580">
        <v>1</v>
      </c>
      <c r="F2108" s="582">
        <v>0</v>
      </c>
      <c r="G2108" s="584">
        <v>0</v>
      </c>
    </row>
    <row r="2109" spans="1:7">
      <c r="A2109" s="2"/>
      <c r="B2109" s="2"/>
      <c r="C2109" s="576" t="s">
        <v>478</v>
      </c>
      <c r="D2109" s="577" t="s">
        <v>770</v>
      </c>
      <c r="E2109" s="580">
        <v>1</v>
      </c>
      <c r="F2109" s="582">
        <v>0</v>
      </c>
      <c r="G2109" s="584">
        <v>0</v>
      </c>
    </row>
    <row r="2110" spans="1:7">
      <c r="A2110" s="2"/>
      <c r="B2110" s="2"/>
      <c r="C2110" s="576" t="s">
        <v>478</v>
      </c>
      <c r="D2110" s="577" t="s">
        <v>346</v>
      </c>
      <c r="E2110" s="580">
        <v>1</v>
      </c>
      <c r="F2110" s="582">
        <v>3</v>
      </c>
      <c r="G2110" s="584">
        <v>0</v>
      </c>
    </row>
    <row r="2111" spans="1:7">
      <c r="A2111" s="2"/>
      <c r="B2111" s="2"/>
      <c r="C2111" s="576" t="s">
        <v>478</v>
      </c>
      <c r="D2111" s="577" t="s">
        <v>340</v>
      </c>
      <c r="E2111" s="580">
        <v>1</v>
      </c>
      <c r="F2111" s="582">
        <v>1</v>
      </c>
      <c r="G2111" s="584">
        <v>0</v>
      </c>
    </row>
    <row r="2112" spans="1:7">
      <c r="A2112" s="2"/>
      <c r="B2112" s="2"/>
      <c r="C2112" s="576" t="s">
        <v>1222</v>
      </c>
      <c r="D2112" s="577"/>
      <c r="E2112" s="580">
        <v>1</v>
      </c>
      <c r="F2112" s="582">
        <v>0</v>
      </c>
      <c r="G2112" s="584">
        <v>0</v>
      </c>
    </row>
    <row r="2113" spans="1:7">
      <c r="A2113" s="2"/>
      <c r="B2113" s="2"/>
      <c r="C2113" s="576" t="s">
        <v>1223</v>
      </c>
      <c r="D2113" s="577"/>
      <c r="E2113" s="580">
        <v>1</v>
      </c>
      <c r="F2113" s="582">
        <v>0</v>
      </c>
      <c r="G2113" s="584">
        <v>0</v>
      </c>
    </row>
    <row r="2114" spans="1:7">
      <c r="A2114" s="2"/>
      <c r="B2114" s="2"/>
      <c r="C2114" s="576" t="s">
        <v>189</v>
      </c>
      <c r="D2114" s="577" t="s">
        <v>363</v>
      </c>
      <c r="E2114" s="580">
        <v>1</v>
      </c>
      <c r="F2114" s="582">
        <v>2</v>
      </c>
      <c r="G2114" s="584">
        <v>0</v>
      </c>
    </row>
    <row r="2115" spans="1:7">
      <c r="A2115" s="2"/>
      <c r="B2115" s="2"/>
      <c r="C2115" s="576" t="s">
        <v>189</v>
      </c>
      <c r="D2115" s="577" t="s">
        <v>126</v>
      </c>
      <c r="E2115" s="580">
        <v>1</v>
      </c>
      <c r="F2115" s="582">
        <v>1</v>
      </c>
      <c r="G2115" s="584">
        <v>0</v>
      </c>
    </row>
    <row r="2116" spans="1:7">
      <c r="A2116" s="2"/>
      <c r="B2116" s="2"/>
      <c r="C2116" s="576" t="s">
        <v>189</v>
      </c>
      <c r="D2116" s="577" t="s">
        <v>370</v>
      </c>
      <c r="E2116" s="580">
        <v>1</v>
      </c>
      <c r="F2116" s="582">
        <v>2</v>
      </c>
      <c r="G2116" s="584">
        <v>0</v>
      </c>
    </row>
    <row r="2117" spans="1:7">
      <c r="A2117" s="2"/>
      <c r="B2117" s="2"/>
      <c r="C2117" s="576" t="s">
        <v>89</v>
      </c>
      <c r="D2117" s="577" t="s">
        <v>411</v>
      </c>
      <c r="E2117" s="580">
        <v>1</v>
      </c>
      <c r="F2117" s="582">
        <v>1</v>
      </c>
      <c r="G2117" s="584">
        <v>0</v>
      </c>
    </row>
    <row r="2118" spans="1:7">
      <c r="A2118" s="2"/>
      <c r="B2118" s="2"/>
      <c r="C2118" s="576" t="s">
        <v>822</v>
      </c>
      <c r="D2118" s="577" t="s">
        <v>576</v>
      </c>
      <c r="E2118" s="580">
        <v>1</v>
      </c>
      <c r="F2118" s="582">
        <v>0</v>
      </c>
      <c r="G2118" s="584">
        <v>0</v>
      </c>
    </row>
    <row r="2119" spans="1:7">
      <c r="A2119" s="2"/>
      <c r="B2119" s="2"/>
      <c r="C2119" s="576" t="s">
        <v>538</v>
      </c>
      <c r="D2119" s="577" t="s">
        <v>189</v>
      </c>
      <c r="E2119" s="580">
        <v>1</v>
      </c>
      <c r="F2119" s="582">
        <v>0</v>
      </c>
      <c r="G2119" s="584">
        <v>0</v>
      </c>
    </row>
    <row r="2120" spans="1:7">
      <c r="A2120" s="2"/>
      <c r="B2120" s="2"/>
      <c r="C2120" s="576" t="s">
        <v>1224</v>
      </c>
      <c r="D2120" s="577"/>
      <c r="E2120" s="580">
        <v>1</v>
      </c>
      <c r="F2120" s="582">
        <v>0</v>
      </c>
      <c r="G2120" s="584">
        <v>0</v>
      </c>
    </row>
    <row r="2121" spans="1:7">
      <c r="A2121" s="2"/>
      <c r="B2121" s="2"/>
      <c r="C2121" s="576" t="s">
        <v>460</v>
      </c>
      <c r="D2121" s="577" t="s">
        <v>1225</v>
      </c>
      <c r="E2121" s="580">
        <v>1</v>
      </c>
      <c r="F2121" s="582">
        <v>1</v>
      </c>
      <c r="G2121" s="584">
        <v>0</v>
      </c>
    </row>
    <row r="2122" spans="1:7">
      <c r="A2122" s="2"/>
      <c r="B2122" s="2"/>
      <c r="C2122" s="576" t="s">
        <v>460</v>
      </c>
      <c r="D2122" s="577" t="s">
        <v>1226</v>
      </c>
      <c r="E2122" s="580">
        <v>1</v>
      </c>
      <c r="F2122" s="582">
        <v>2</v>
      </c>
      <c r="G2122" s="584">
        <v>0</v>
      </c>
    </row>
    <row r="2123" spans="1:7">
      <c r="A2123" s="2"/>
      <c r="B2123" s="2"/>
      <c r="C2123" s="576" t="s">
        <v>1227</v>
      </c>
      <c r="D2123" s="577" t="s">
        <v>1226</v>
      </c>
      <c r="E2123" s="580">
        <v>1</v>
      </c>
      <c r="F2123" s="582">
        <v>1</v>
      </c>
      <c r="G2123" s="584">
        <v>0</v>
      </c>
    </row>
    <row r="2124" spans="1:7">
      <c r="A2124" s="2"/>
      <c r="B2124" s="2"/>
      <c r="C2124" s="576" t="s">
        <v>1097</v>
      </c>
      <c r="D2124" s="577" t="s">
        <v>293</v>
      </c>
      <c r="E2124" s="580">
        <v>1</v>
      </c>
      <c r="F2124" s="582">
        <v>0</v>
      </c>
      <c r="G2124" s="584">
        <v>0</v>
      </c>
    </row>
    <row r="2125" spans="1:7">
      <c r="A2125" s="2"/>
      <c r="B2125" s="2"/>
      <c r="C2125" s="576" t="s">
        <v>519</v>
      </c>
      <c r="D2125" s="577" t="s">
        <v>458</v>
      </c>
      <c r="E2125" s="580">
        <v>1</v>
      </c>
      <c r="F2125" s="582">
        <v>1</v>
      </c>
      <c r="G2125" s="584">
        <v>0</v>
      </c>
    </row>
    <row r="2126" spans="1:7">
      <c r="A2126" s="2"/>
      <c r="B2126" s="2"/>
      <c r="C2126" s="576" t="s">
        <v>1228</v>
      </c>
      <c r="D2126" s="577"/>
      <c r="E2126" s="580">
        <v>1</v>
      </c>
      <c r="F2126" s="582">
        <v>0</v>
      </c>
      <c r="G2126" s="584">
        <v>0</v>
      </c>
    </row>
    <row r="2127" spans="1:7">
      <c r="A2127" s="2"/>
      <c r="B2127" s="2"/>
      <c r="C2127" s="576" t="s">
        <v>1229</v>
      </c>
      <c r="D2127" s="577" t="s">
        <v>936</v>
      </c>
      <c r="E2127" s="580">
        <v>1</v>
      </c>
      <c r="F2127" s="582">
        <v>0</v>
      </c>
      <c r="G2127" s="584">
        <v>0</v>
      </c>
    </row>
    <row r="2128" spans="1:7">
      <c r="A2128" s="2"/>
      <c r="B2128" s="2"/>
      <c r="C2128" s="576" t="s">
        <v>1230</v>
      </c>
      <c r="D2128" s="577" t="s">
        <v>1231</v>
      </c>
      <c r="E2128" s="580">
        <v>1</v>
      </c>
      <c r="F2128" s="582">
        <v>1</v>
      </c>
      <c r="G2128" s="584">
        <v>0</v>
      </c>
    </row>
    <row r="2129" spans="1:7">
      <c r="A2129" s="2"/>
      <c r="B2129" s="2"/>
      <c r="C2129" s="576" t="s">
        <v>1232</v>
      </c>
      <c r="D2129" s="577" t="s">
        <v>979</v>
      </c>
      <c r="E2129" s="580">
        <v>1</v>
      </c>
      <c r="F2129" s="582">
        <v>0</v>
      </c>
      <c r="G2129" s="584">
        <v>0</v>
      </c>
    </row>
    <row r="2130" spans="1:7">
      <c r="A2130" s="2"/>
      <c r="B2130" s="2"/>
      <c r="C2130" s="576" t="s">
        <v>1109</v>
      </c>
      <c r="D2130" s="577" t="s">
        <v>338</v>
      </c>
      <c r="E2130" s="580">
        <v>1</v>
      </c>
      <c r="F2130" s="582">
        <v>0</v>
      </c>
      <c r="G2130" s="584">
        <v>0</v>
      </c>
    </row>
    <row r="2131" spans="1:7">
      <c r="A2131" s="2"/>
      <c r="B2131" s="2"/>
      <c r="C2131" s="576" t="s">
        <v>1233</v>
      </c>
      <c r="D2131" s="577" t="s">
        <v>1234</v>
      </c>
      <c r="E2131" s="580">
        <v>1</v>
      </c>
      <c r="F2131" s="582">
        <v>0</v>
      </c>
      <c r="G2131" s="584">
        <v>0</v>
      </c>
    </row>
    <row r="2132" spans="1:7">
      <c r="A2132" s="2"/>
      <c r="B2132" s="2"/>
      <c r="C2132" s="576" t="s">
        <v>451</v>
      </c>
      <c r="D2132" s="577" t="s">
        <v>380</v>
      </c>
      <c r="E2132" s="580">
        <v>1</v>
      </c>
      <c r="F2132" s="582">
        <v>0</v>
      </c>
      <c r="G2132" s="584">
        <v>0</v>
      </c>
    </row>
    <row r="2133" spans="1:7">
      <c r="A2133" s="2"/>
      <c r="B2133" s="2"/>
      <c r="C2133" s="576" t="s">
        <v>451</v>
      </c>
      <c r="D2133" s="577" t="s">
        <v>399</v>
      </c>
      <c r="E2133" s="580">
        <v>1</v>
      </c>
      <c r="F2133" s="582">
        <v>1</v>
      </c>
      <c r="G2133" s="584">
        <v>0</v>
      </c>
    </row>
    <row r="2134" spans="1:7">
      <c r="A2134" s="2"/>
      <c r="B2134" s="2"/>
      <c r="C2134" s="576" t="s">
        <v>451</v>
      </c>
      <c r="D2134" s="577" t="s">
        <v>384</v>
      </c>
      <c r="E2134" s="580">
        <v>1</v>
      </c>
      <c r="F2134" s="582">
        <v>3</v>
      </c>
      <c r="G2134" s="584">
        <v>0</v>
      </c>
    </row>
    <row r="2135" spans="1:7">
      <c r="A2135" s="2"/>
      <c r="B2135" s="2"/>
      <c r="C2135" s="576" t="s">
        <v>451</v>
      </c>
      <c r="D2135" s="577" t="s">
        <v>466</v>
      </c>
      <c r="E2135" s="580">
        <v>1</v>
      </c>
      <c r="F2135" s="582">
        <v>1</v>
      </c>
      <c r="G2135" s="584">
        <v>0</v>
      </c>
    </row>
    <row r="2136" spans="1:7">
      <c r="A2136" s="2"/>
      <c r="B2136" s="2"/>
      <c r="C2136" s="576" t="s">
        <v>501</v>
      </c>
      <c r="D2136" s="577" t="s">
        <v>406</v>
      </c>
      <c r="E2136" s="580">
        <v>1</v>
      </c>
      <c r="F2136" s="582">
        <v>0</v>
      </c>
      <c r="G2136" s="584">
        <v>0</v>
      </c>
    </row>
    <row r="2137" spans="1:7">
      <c r="A2137" s="2"/>
      <c r="B2137" s="2"/>
      <c r="C2137" s="576" t="s">
        <v>501</v>
      </c>
      <c r="D2137" s="577" t="s">
        <v>385</v>
      </c>
      <c r="E2137" s="580">
        <v>1</v>
      </c>
      <c r="F2137" s="582">
        <v>0</v>
      </c>
      <c r="G2137" s="584">
        <v>0</v>
      </c>
    </row>
    <row r="2138" spans="1:7">
      <c r="A2138" s="2"/>
      <c r="B2138" s="2"/>
      <c r="C2138" s="576" t="s">
        <v>501</v>
      </c>
      <c r="D2138" s="577" t="s">
        <v>376</v>
      </c>
      <c r="E2138" s="580">
        <v>1</v>
      </c>
      <c r="F2138" s="582">
        <v>0</v>
      </c>
      <c r="G2138" s="584">
        <v>0</v>
      </c>
    </row>
    <row r="2139" spans="1:7">
      <c r="A2139" s="2"/>
      <c r="B2139" s="2"/>
      <c r="C2139" s="576" t="s">
        <v>501</v>
      </c>
      <c r="D2139" s="577" t="s">
        <v>423</v>
      </c>
      <c r="E2139" s="580">
        <v>1</v>
      </c>
      <c r="F2139" s="582">
        <v>0</v>
      </c>
      <c r="G2139" s="584">
        <v>0</v>
      </c>
    </row>
    <row r="2140" spans="1:7">
      <c r="A2140" s="2"/>
      <c r="B2140" s="2"/>
      <c r="C2140" s="576" t="s">
        <v>461</v>
      </c>
      <c r="D2140" s="577"/>
      <c r="E2140" s="580">
        <v>1</v>
      </c>
      <c r="F2140" s="582">
        <v>0</v>
      </c>
      <c r="G2140" s="584">
        <v>0</v>
      </c>
    </row>
    <row r="2141" spans="1:7">
      <c r="A2141" s="2"/>
      <c r="B2141" s="2"/>
      <c r="C2141" s="576" t="s">
        <v>461</v>
      </c>
      <c r="D2141" s="577" t="s">
        <v>343</v>
      </c>
      <c r="E2141" s="580">
        <v>1</v>
      </c>
      <c r="F2141" s="582">
        <v>0</v>
      </c>
      <c r="G2141" s="584">
        <v>0</v>
      </c>
    </row>
    <row r="2142" spans="1:7">
      <c r="A2142" s="2"/>
      <c r="B2142" s="2"/>
      <c r="C2142" s="576" t="s">
        <v>461</v>
      </c>
      <c r="D2142" s="577" t="s">
        <v>777</v>
      </c>
      <c r="E2142" s="580">
        <v>1</v>
      </c>
      <c r="F2142" s="582">
        <v>0</v>
      </c>
      <c r="G2142" s="584">
        <v>0</v>
      </c>
    </row>
    <row r="2143" spans="1:7">
      <c r="A2143" s="2"/>
      <c r="B2143" s="2"/>
      <c r="C2143" s="576" t="s">
        <v>461</v>
      </c>
      <c r="D2143" s="577" t="s">
        <v>1235</v>
      </c>
      <c r="E2143" s="580">
        <v>1</v>
      </c>
      <c r="F2143" s="582">
        <v>1</v>
      </c>
      <c r="G2143" s="584">
        <v>0</v>
      </c>
    </row>
    <row r="2144" spans="1:7">
      <c r="A2144" s="2"/>
      <c r="B2144" s="2"/>
      <c r="C2144" s="576" t="s">
        <v>461</v>
      </c>
      <c r="D2144" s="577" t="s">
        <v>342</v>
      </c>
      <c r="E2144" s="580">
        <v>1</v>
      </c>
      <c r="F2144" s="582">
        <v>0</v>
      </c>
      <c r="G2144" s="584">
        <v>0</v>
      </c>
    </row>
    <row r="2145" spans="1:7">
      <c r="A2145" s="2"/>
      <c r="B2145" s="2"/>
      <c r="C2145" s="576" t="s">
        <v>1236</v>
      </c>
      <c r="D2145" s="577" t="s">
        <v>124</v>
      </c>
      <c r="E2145" s="580">
        <v>1</v>
      </c>
      <c r="F2145" s="582">
        <v>0</v>
      </c>
      <c r="G2145" s="584">
        <v>0</v>
      </c>
    </row>
    <row r="2146" spans="1:7">
      <c r="A2146" s="2"/>
      <c r="B2146" s="2"/>
      <c r="C2146" s="576" t="s">
        <v>1237</v>
      </c>
      <c r="D2146" s="577"/>
      <c r="E2146" s="580">
        <v>1</v>
      </c>
      <c r="F2146" s="582">
        <v>1</v>
      </c>
      <c r="G2146" s="584">
        <v>0</v>
      </c>
    </row>
    <row r="2147" spans="1:7">
      <c r="A2147" s="2"/>
      <c r="B2147" s="2"/>
      <c r="C2147" s="576" t="s">
        <v>469</v>
      </c>
      <c r="D2147" s="577"/>
      <c r="E2147" s="580">
        <v>1</v>
      </c>
      <c r="F2147" s="582">
        <v>0</v>
      </c>
      <c r="G2147" s="584">
        <v>0</v>
      </c>
    </row>
    <row r="2148" spans="1:7">
      <c r="A2148" s="2"/>
      <c r="B2148" s="2"/>
      <c r="C2148" s="576" t="s">
        <v>1238</v>
      </c>
      <c r="D2148" s="577" t="s">
        <v>420</v>
      </c>
      <c r="E2148" s="580">
        <v>1</v>
      </c>
      <c r="F2148" s="582">
        <v>0</v>
      </c>
      <c r="G2148" s="584">
        <v>0</v>
      </c>
    </row>
    <row r="2149" spans="1:7">
      <c r="A2149" s="2"/>
      <c r="B2149" s="2"/>
      <c r="C2149" s="576" t="s">
        <v>359</v>
      </c>
      <c r="D2149" s="577" t="s">
        <v>857</v>
      </c>
      <c r="E2149" s="580">
        <v>1</v>
      </c>
      <c r="F2149" s="582">
        <v>1</v>
      </c>
      <c r="G2149" s="584">
        <v>0</v>
      </c>
    </row>
    <row r="2150" spans="1:7">
      <c r="A2150" s="2"/>
      <c r="B2150" s="2"/>
      <c r="C2150" s="576" t="s">
        <v>359</v>
      </c>
      <c r="D2150" s="577" t="s">
        <v>655</v>
      </c>
      <c r="E2150" s="580">
        <v>1</v>
      </c>
      <c r="F2150" s="582">
        <v>0</v>
      </c>
      <c r="G2150" s="584">
        <v>0</v>
      </c>
    </row>
    <row r="2151" spans="1:7">
      <c r="A2151" s="2"/>
      <c r="B2151" s="2"/>
      <c r="C2151" s="576" t="s">
        <v>359</v>
      </c>
      <c r="D2151" s="577" t="s">
        <v>524</v>
      </c>
      <c r="E2151" s="580">
        <v>1</v>
      </c>
      <c r="F2151" s="582">
        <v>2</v>
      </c>
      <c r="G2151" s="584">
        <v>0</v>
      </c>
    </row>
    <row r="2152" spans="1:7">
      <c r="A2152" s="2"/>
      <c r="B2152" s="2"/>
      <c r="C2152" s="576" t="s">
        <v>359</v>
      </c>
      <c r="D2152" s="577" t="s">
        <v>1239</v>
      </c>
      <c r="E2152" s="580">
        <v>1</v>
      </c>
      <c r="F2152" s="582">
        <v>2</v>
      </c>
      <c r="G2152" s="584">
        <v>0</v>
      </c>
    </row>
    <row r="2153" spans="1:7">
      <c r="A2153" s="2"/>
      <c r="B2153" s="2"/>
      <c r="C2153" s="576" t="s">
        <v>359</v>
      </c>
      <c r="D2153" s="577" t="s">
        <v>1240</v>
      </c>
      <c r="E2153" s="580">
        <v>1</v>
      </c>
      <c r="F2153" s="582">
        <v>1</v>
      </c>
      <c r="G2153" s="584">
        <v>0</v>
      </c>
    </row>
    <row r="2154" spans="1:7">
      <c r="A2154" s="2"/>
      <c r="B2154" s="2"/>
      <c r="C2154" s="576" t="s">
        <v>359</v>
      </c>
      <c r="D2154" s="577" t="s">
        <v>1241</v>
      </c>
      <c r="E2154" s="580">
        <v>1</v>
      </c>
      <c r="F2154" s="582">
        <v>1</v>
      </c>
      <c r="G2154" s="584">
        <v>0</v>
      </c>
    </row>
    <row r="2155" spans="1:7">
      <c r="A2155" s="2"/>
      <c r="B2155" s="2"/>
      <c r="C2155" s="576" t="s">
        <v>517</v>
      </c>
      <c r="D2155" s="577"/>
      <c r="E2155" s="580">
        <v>1</v>
      </c>
      <c r="F2155" s="582">
        <v>1</v>
      </c>
      <c r="G2155" s="584">
        <v>0</v>
      </c>
    </row>
    <row r="2156" spans="1:7">
      <c r="A2156" s="2"/>
      <c r="B2156" s="2"/>
      <c r="C2156" s="576" t="s">
        <v>574</v>
      </c>
      <c r="D2156" s="577" t="s">
        <v>455</v>
      </c>
      <c r="E2156" s="580">
        <v>1</v>
      </c>
      <c r="F2156" s="582">
        <v>0</v>
      </c>
      <c r="G2156" s="584">
        <v>0</v>
      </c>
    </row>
    <row r="2157" spans="1:7">
      <c r="A2157" s="2"/>
      <c r="B2157" s="2"/>
      <c r="C2157" s="576" t="s">
        <v>574</v>
      </c>
      <c r="D2157" s="577" t="s">
        <v>363</v>
      </c>
      <c r="E2157" s="580">
        <v>1</v>
      </c>
      <c r="F2157" s="582">
        <v>2</v>
      </c>
      <c r="G2157" s="584">
        <v>0</v>
      </c>
    </row>
    <row r="2158" spans="1:7">
      <c r="A2158" s="2"/>
      <c r="B2158" s="2"/>
      <c r="C2158" s="576" t="s">
        <v>744</v>
      </c>
      <c r="D2158" s="577" t="s">
        <v>835</v>
      </c>
      <c r="E2158" s="580">
        <v>1</v>
      </c>
      <c r="F2158" s="582">
        <v>2</v>
      </c>
      <c r="G2158" s="584">
        <v>0</v>
      </c>
    </row>
    <row r="2159" spans="1:7">
      <c r="A2159" s="2"/>
      <c r="B2159" s="2"/>
      <c r="C2159" s="576" t="s">
        <v>470</v>
      </c>
      <c r="D2159" s="577" t="s">
        <v>423</v>
      </c>
      <c r="E2159" s="580">
        <v>1</v>
      </c>
      <c r="F2159" s="582">
        <v>1</v>
      </c>
      <c r="G2159" s="584">
        <v>0</v>
      </c>
    </row>
    <row r="2160" spans="1:7">
      <c r="A2160" s="2"/>
      <c r="B2160" s="2"/>
      <c r="C2160" s="576" t="s">
        <v>470</v>
      </c>
      <c r="D2160" s="577" t="s">
        <v>367</v>
      </c>
      <c r="E2160" s="580">
        <v>1</v>
      </c>
      <c r="F2160" s="582">
        <v>0</v>
      </c>
      <c r="G2160" s="584">
        <v>0</v>
      </c>
    </row>
    <row r="2161" spans="1:7">
      <c r="A2161" s="2"/>
      <c r="B2161" s="2"/>
      <c r="C2161" s="576" t="s">
        <v>470</v>
      </c>
      <c r="D2161" s="577" t="s">
        <v>399</v>
      </c>
      <c r="E2161" s="580">
        <v>1</v>
      </c>
      <c r="F2161" s="582">
        <v>0</v>
      </c>
      <c r="G2161" s="584">
        <v>0</v>
      </c>
    </row>
    <row r="2162" spans="1:7">
      <c r="A2162" s="2"/>
      <c r="B2162" s="2"/>
      <c r="C2162" s="576" t="s">
        <v>470</v>
      </c>
      <c r="D2162" s="577" t="s">
        <v>382</v>
      </c>
      <c r="E2162" s="580">
        <v>1</v>
      </c>
      <c r="F2162" s="582">
        <v>1</v>
      </c>
      <c r="G2162" s="584">
        <v>0</v>
      </c>
    </row>
    <row r="2163" spans="1:7">
      <c r="A2163" s="2"/>
      <c r="B2163" s="2"/>
      <c r="C2163" s="576" t="s">
        <v>802</v>
      </c>
      <c r="D2163" s="577" t="s">
        <v>1105</v>
      </c>
      <c r="E2163" s="580">
        <v>1</v>
      </c>
      <c r="F2163" s="582">
        <v>1</v>
      </c>
      <c r="G2163" s="584">
        <v>0</v>
      </c>
    </row>
    <row r="2164" spans="1:7">
      <c r="A2164" s="2"/>
      <c r="B2164" s="2"/>
      <c r="C2164" s="576" t="s">
        <v>802</v>
      </c>
      <c r="D2164" s="577"/>
      <c r="E2164" s="580">
        <v>1</v>
      </c>
      <c r="F2164" s="582">
        <v>3</v>
      </c>
      <c r="G2164" s="584">
        <v>0</v>
      </c>
    </row>
    <row r="2165" spans="1:7">
      <c r="A2165" s="2"/>
      <c r="B2165" s="2"/>
      <c r="C2165" s="576" t="s">
        <v>990</v>
      </c>
      <c r="D2165" s="577"/>
      <c r="E2165" s="580">
        <v>1</v>
      </c>
      <c r="F2165" s="582">
        <v>1</v>
      </c>
      <c r="G2165" s="584">
        <v>0</v>
      </c>
    </row>
    <row r="2166" spans="1:7">
      <c r="A2166" s="2"/>
      <c r="B2166" s="2"/>
      <c r="C2166" s="576" t="s">
        <v>1017</v>
      </c>
      <c r="D2166" s="577" t="s">
        <v>430</v>
      </c>
      <c r="E2166" s="580">
        <v>1</v>
      </c>
      <c r="F2166" s="582">
        <v>1</v>
      </c>
      <c r="G2166" s="584">
        <v>0</v>
      </c>
    </row>
    <row r="2167" spans="1:7">
      <c r="A2167" s="2"/>
      <c r="B2167" s="2"/>
      <c r="C2167" s="576" t="s">
        <v>682</v>
      </c>
      <c r="D2167" s="577" t="s">
        <v>373</v>
      </c>
      <c r="E2167" s="580">
        <v>1</v>
      </c>
      <c r="F2167" s="582">
        <v>0</v>
      </c>
      <c r="G2167" s="584">
        <v>0</v>
      </c>
    </row>
    <row r="2168" spans="1:7">
      <c r="A2168" s="2"/>
      <c r="B2168" s="2"/>
      <c r="C2168" s="576" t="s">
        <v>682</v>
      </c>
      <c r="D2168" s="577" t="s">
        <v>544</v>
      </c>
      <c r="E2168" s="580">
        <v>1</v>
      </c>
      <c r="F2168" s="582">
        <v>1</v>
      </c>
      <c r="G2168" s="584">
        <v>0</v>
      </c>
    </row>
    <row r="2169" spans="1:7">
      <c r="A2169" s="2"/>
      <c r="B2169" s="2"/>
      <c r="C2169" s="576" t="s">
        <v>1242</v>
      </c>
      <c r="D2169" s="577" t="s">
        <v>1243</v>
      </c>
      <c r="E2169" s="580">
        <v>1</v>
      </c>
      <c r="F2169" s="582">
        <v>1</v>
      </c>
      <c r="G2169" s="584">
        <v>0</v>
      </c>
    </row>
    <row r="2170" spans="1:7">
      <c r="A2170" s="2"/>
      <c r="B2170" s="2"/>
      <c r="C2170" s="576" t="s">
        <v>471</v>
      </c>
      <c r="D2170" s="577" t="s">
        <v>1245</v>
      </c>
      <c r="E2170" s="580">
        <v>1</v>
      </c>
      <c r="F2170" s="582">
        <v>2</v>
      </c>
      <c r="G2170" s="584">
        <v>0</v>
      </c>
    </row>
    <row r="2171" spans="1:7">
      <c r="A2171" s="2"/>
      <c r="B2171" s="2"/>
      <c r="C2171" s="576" t="s">
        <v>471</v>
      </c>
      <c r="D2171" s="577" t="s">
        <v>1048</v>
      </c>
      <c r="E2171" s="580">
        <v>1</v>
      </c>
      <c r="F2171" s="582">
        <v>3</v>
      </c>
      <c r="G2171" s="584">
        <v>0</v>
      </c>
    </row>
    <row r="2172" spans="1:7">
      <c r="A2172" s="2"/>
      <c r="B2172" s="2"/>
      <c r="C2172" s="576" t="s">
        <v>471</v>
      </c>
      <c r="D2172" s="577" t="s">
        <v>556</v>
      </c>
      <c r="E2172" s="580">
        <v>1</v>
      </c>
      <c r="F2172" s="582">
        <v>2</v>
      </c>
      <c r="G2172" s="584">
        <v>0</v>
      </c>
    </row>
    <row r="2173" spans="1:7">
      <c r="A2173" s="2"/>
      <c r="B2173" s="2"/>
      <c r="C2173" s="576" t="s">
        <v>1246</v>
      </c>
      <c r="D2173" s="577" t="s">
        <v>973</v>
      </c>
      <c r="E2173" s="580">
        <v>1</v>
      </c>
      <c r="F2173" s="582">
        <v>2</v>
      </c>
      <c r="G2173" s="584">
        <v>0</v>
      </c>
    </row>
    <row r="2174" spans="1:7">
      <c r="A2174" s="2"/>
      <c r="B2174" s="2"/>
      <c r="C2174" s="576" t="s">
        <v>1247</v>
      </c>
      <c r="D2174" s="577" t="s">
        <v>732</v>
      </c>
      <c r="E2174" s="580">
        <v>1</v>
      </c>
      <c r="F2174" s="582">
        <v>1</v>
      </c>
      <c r="G2174" s="584">
        <v>0</v>
      </c>
    </row>
    <row r="2175" spans="1:7">
      <c r="A2175" s="2"/>
      <c r="B2175" s="2"/>
      <c r="C2175" s="576" t="s">
        <v>710</v>
      </c>
      <c r="D2175" s="577" t="s">
        <v>1248</v>
      </c>
      <c r="E2175" s="580">
        <v>1</v>
      </c>
      <c r="F2175" s="582">
        <v>1</v>
      </c>
      <c r="G2175" s="584">
        <v>0</v>
      </c>
    </row>
    <row r="2176" spans="1:7">
      <c r="A2176" s="2"/>
      <c r="B2176" s="2"/>
      <c r="C2176" s="576" t="s">
        <v>362</v>
      </c>
      <c r="D2176" s="577" t="s">
        <v>371</v>
      </c>
      <c r="E2176" s="580">
        <v>1</v>
      </c>
      <c r="F2176" s="582">
        <v>1</v>
      </c>
      <c r="G2176" s="584">
        <v>0</v>
      </c>
    </row>
    <row r="2177" spans="1:7">
      <c r="A2177" s="2"/>
      <c r="B2177" s="2"/>
      <c r="C2177" s="576" t="s">
        <v>362</v>
      </c>
      <c r="D2177" s="577" t="s">
        <v>760</v>
      </c>
      <c r="E2177" s="580">
        <v>1</v>
      </c>
      <c r="F2177" s="582">
        <v>1</v>
      </c>
      <c r="G2177" s="584">
        <v>0</v>
      </c>
    </row>
    <row r="2178" spans="1:7">
      <c r="A2178" s="2"/>
      <c r="B2178" s="2"/>
      <c r="C2178" s="576" t="s">
        <v>362</v>
      </c>
      <c r="D2178" s="577" t="s">
        <v>792</v>
      </c>
      <c r="E2178" s="580">
        <v>1</v>
      </c>
      <c r="F2178" s="582">
        <v>0</v>
      </c>
      <c r="G2178" s="584">
        <v>0</v>
      </c>
    </row>
    <row r="2179" spans="1:7">
      <c r="A2179" s="2"/>
      <c r="B2179" s="2"/>
      <c r="C2179" s="576" t="s">
        <v>362</v>
      </c>
      <c r="D2179" s="577" t="s">
        <v>1082</v>
      </c>
      <c r="E2179" s="580">
        <v>1</v>
      </c>
      <c r="F2179" s="582">
        <v>1</v>
      </c>
      <c r="G2179" s="584">
        <v>0</v>
      </c>
    </row>
    <row r="2180" spans="1:7">
      <c r="A2180" s="2"/>
      <c r="B2180" s="2"/>
      <c r="C2180" s="576" t="s">
        <v>362</v>
      </c>
      <c r="D2180" s="577" t="s">
        <v>675</v>
      </c>
      <c r="E2180" s="580">
        <v>1</v>
      </c>
      <c r="F2180" s="582">
        <v>1</v>
      </c>
      <c r="G2180" s="584">
        <v>0</v>
      </c>
    </row>
    <row r="2181" spans="1:7">
      <c r="A2181" s="2"/>
      <c r="B2181" s="2"/>
      <c r="C2181" s="576" t="s">
        <v>362</v>
      </c>
      <c r="D2181" s="577" t="s">
        <v>654</v>
      </c>
      <c r="E2181" s="580">
        <v>1</v>
      </c>
      <c r="F2181" s="582">
        <v>0</v>
      </c>
      <c r="G2181" s="584">
        <v>0</v>
      </c>
    </row>
    <row r="2182" spans="1:7">
      <c r="A2182" s="2"/>
      <c r="B2182" s="2"/>
      <c r="C2182" s="576" t="s">
        <v>362</v>
      </c>
      <c r="D2182" s="577" t="s">
        <v>361</v>
      </c>
      <c r="E2182" s="580">
        <v>1</v>
      </c>
      <c r="F2182" s="582">
        <v>1</v>
      </c>
      <c r="G2182" s="584">
        <v>0</v>
      </c>
    </row>
    <row r="2183" spans="1:7">
      <c r="A2183" s="2"/>
      <c r="B2183" s="2"/>
      <c r="C2183" s="576" t="s">
        <v>362</v>
      </c>
      <c r="D2183" s="577" t="s">
        <v>1087</v>
      </c>
      <c r="E2183" s="580">
        <v>1</v>
      </c>
      <c r="F2183" s="582">
        <v>1</v>
      </c>
      <c r="G2183" s="584">
        <v>0</v>
      </c>
    </row>
    <row r="2184" spans="1:7">
      <c r="A2184" s="2"/>
      <c r="B2184" s="2"/>
      <c r="C2184" s="576" t="s">
        <v>362</v>
      </c>
      <c r="D2184" s="577" t="s">
        <v>1203</v>
      </c>
      <c r="E2184" s="580">
        <v>1</v>
      </c>
      <c r="F2184" s="582">
        <v>0</v>
      </c>
      <c r="G2184" s="584">
        <v>0</v>
      </c>
    </row>
    <row r="2185" spans="1:7">
      <c r="A2185" s="2"/>
      <c r="B2185" s="2"/>
      <c r="C2185" s="576" t="s">
        <v>530</v>
      </c>
      <c r="D2185" s="577"/>
      <c r="E2185" s="580">
        <v>1</v>
      </c>
      <c r="F2185" s="582">
        <v>1</v>
      </c>
      <c r="G2185" s="584">
        <v>0</v>
      </c>
    </row>
    <row r="2186" spans="1:7">
      <c r="A2186" s="2"/>
      <c r="B2186" s="2"/>
      <c r="C2186" s="576" t="s">
        <v>345</v>
      </c>
      <c r="D2186" s="577" t="s">
        <v>582</v>
      </c>
      <c r="E2186" s="580">
        <v>1</v>
      </c>
      <c r="F2186" s="582">
        <v>1</v>
      </c>
      <c r="G2186" s="584">
        <v>0</v>
      </c>
    </row>
    <row r="2187" spans="1:7">
      <c r="A2187" s="2"/>
      <c r="B2187" s="2"/>
      <c r="C2187" s="576" t="s">
        <v>345</v>
      </c>
      <c r="D2187" s="577" t="s">
        <v>381</v>
      </c>
      <c r="E2187" s="580">
        <v>1</v>
      </c>
      <c r="F2187" s="582">
        <v>0</v>
      </c>
      <c r="G2187" s="584">
        <v>0</v>
      </c>
    </row>
    <row r="2188" spans="1:7">
      <c r="A2188" s="2"/>
      <c r="B2188" s="2"/>
      <c r="C2188" s="576" t="s">
        <v>345</v>
      </c>
      <c r="D2188" s="577" t="s">
        <v>437</v>
      </c>
      <c r="E2188" s="580">
        <v>1</v>
      </c>
      <c r="F2188" s="582">
        <v>2</v>
      </c>
      <c r="G2188" s="584">
        <v>0</v>
      </c>
    </row>
    <row r="2189" spans="1:7">
      <c r="A2189" s="2"/>
      <c r="B2189" s="2"/>
      <c r="C2189" s="576" t="s">
        <v>345</v>
      </c>
      <c r="D2189" s="577" t="s">
        <v>426</v>
      </c>
      <c r="E2189" s="580">
        <v>1</v>
      </c>
      <c r="F2189" s="582">
        <v>1</v>
      </c>
      <c r="G2189" s="584">
        <v>0</v>
      </c>
    </row>
    <row r="2190" spans="1:7">
      <c r="A2190" s="2"/>
      <c r="B2190" s="2"/>
      <c r="C2190" s="576" t="s">
        <v>345</v>
      </c>
      <c r="D2190" s="577" t="s">
        <v>1250</v>
      </c>
      <c r="E2190" s="580">
        <v>1</v>
      </c>
      <c r="F2190" s="582">
        <v>1</v>
      </c>
      <c r="G2190" s="584">
        <v>0</v>
      </c>
    </row>
    <row r="2191" spans="1:7">
      <c r="A2191" s="2"/>
      <c r="B2191" s="2"/>
      <c r="C2191" s="576" t="s">
        <v>345</v>
      </c>
      <c r="D2191" s="577" t="s">
        <v>379</v>
      </c>
      <c r="E2191" s="580">
        <v>1</v>
      </c>
      <c r="F2191" s="582">
        <v>1</v>
      </c>
      <c r="G2191" s="584">
        <v>0</v>
      </c>
    </row>
    <row r="2192" spans="1:7">
      <c r="A2192" s="2"/>
      <c r="B2192" s="2"/>
      <c r="C2192" s="576" t="s">
        <v>345</v>
      </c>
      <c r="D2192" s="577" t="s">
        <v>1251</v>
      </c>
      <c r="E2192" s="580">
        <v>1</v>
      </c>
      <c r="F2192" s="582">
        <v>1</v>
      </c>
      <c r="G2192" s="584">
        <v>0</v>
      </c>
    </row>
    <row r="2193" spans="1:7">
      <c r="A2193" s="2"/>
      <c r="B2193" s="2"/>
      <c r="C2193" s="576" t="s">
        <v>345</v>
      </c>
      <c r="D2193" s="577" t="s">
        <v>515</v>
      </c>
      <c r="E2193" s="580">
        <v>1</v>
      </c>
      <c r="F2193" s="582">
        <v>3</v>
      </c>
      <c r="G2193" s="584">
        <v>0</v>
      </c>
    </row>
    <row r="2194" spans="1:7">
      <c r="A2194" s="2"/>
      <c r="B2194" s="2"/>
      <c r="C2194" s="576" t="s">
        <v>345</v>
      </c>
      <c r="D2194" s="577" t="s">
        <v>438</v>
      </c>
      <c r="E2194" s="580">
        <v>1</v>
      </c>
      <c r="F2194" s="582">
        <v>0</v>
      </c>
      <c r="G2194" s="584">
        <v>0</v>
      </c>
    </row>
    <row r="2195" spans="1:7">
      <c r="A2195" s="2"/>
      <c r="B2195" s="2"/>
      <c r="C2195" s="576" t="s">
        <v>345</v>
      </c>
      <c r="D2195" s="577" t="s">
        <v>475</v>
      </c>
      <c r="E2195" s="580">
        <v>1</v>
      </c>
      <c r="F2195" s="582">
        <v>0</v>
      </c>
      <c r="G2195" s="584">
        <v>0</v>
      </c>
    </row>
    <row r="2196" spans="1:7">
      <c r="A2196" s="2"/>
      <c r="B2196" s="2"/>
      <c r="C2196" s="576" t="s">
        <v>345</v>
      </c>
      <c r="D2196" s="577" t="s">
        <v>1252</v>
      </c>
      <c r="E2196" s="580">
        <v>1</v>
      </c>
      <c r="F2196" s="582">
        <v>0</v>
      </c>
      <c r="G2196" s="584">
        <v>0</v>
      </c>
    </row>
    <row r="2197" spans="1:7">
      <c r="A2197" s="2"/>
      <c r="B2197" s="2"/>
      <c r="C2197" s="576" t="s">
        <v>345</v>
      </c>
      <c r="D2197" s="577" t="s">
        <v>411</v>
      </c>
      <c r="E2197" s="580">
        <v>1</v>
      </c>
      <c r="F2197" s="582">
        <v>0</v>
      </c>
      <c r="G2197" s="584">
        <v>0</v>
      </c>
    </row>
    <row r="2198" spans="1:7">
      <c r="A2198" s="2"/>
      <c r="B2198" s="2"/>
      <c r="C2198" s="576" t="s">
        <v>345</v>
      </c>
      <c r="D2198" s="577" t="s">
        <v>223</v>
      </c>
      <c r="E2198" s="580">
        <v>1</v>
      </c>
      <c r="F2198" s="582">
        <v>0</v>
      </c>
      <c r="G2198" s="584">
        <v>0</v>
      </c>
    </row>
    <row r="2199" spans="1:7">
      <c r="A2199" s="2"/>
      <c r="B2199" s="18" t="s">
        <v>0</v>
      </c>
      <c r="C2199" s="576" t="s">
        <v>345</v>
      </c>
      <c r="D2199" s="577" t="s">
        <v>1139</v>
      </c>
      <c r="E2199" s="580">
        <v>1</v>
      </c>
      <c r="F2199" s="582">
        <v>2</v>
      </c>
      <c r="G2199" s="584">
        <v>0</v>
      </c>
    </row>
    <row r="2200" spans="1:7">
      <c r="A2200" s="2"/>
      <c r="B2200" s="34" t="s">
        <v>7</v>
      </c>
      <c r="C2200" s="576" t="s">
        <v>345</v>
      </c>
      <c r="D2200" s="577" t="s">
        <v>478</v>
      </c>
      <c r="E2200" s="580">
        <v>1</v>
      </c>
      <c r="F2200" s="582">
        <v>1</v>
      </c>
      <c r="G2200" s="584">
        <v>0</v>
      </c>
    </row>
    <row r="2201" spans="1:7">
      <c r="A2201" s="2"/>
      <c r="B2201" s="34" t="s">
        <v>8</v>
      </c>
      <c r="C2201" s="576" t="s">
        <v>345</v>
      </c>
      <c r="D2201" s="577" t="s">
        <v>581</v>
      </c>
      <c r="E2201" s="580">
        <v>1</v>
      </c>
      <c r="F2201" s="582">
        <v>0</v>
      </c>
      <c r="G2201" s="584">
        <v>0</v>
      </c>
    </row>
    <row r="2202" spans="1:7">
      <c r="A2202" s="2"/>
      <c r="B2202" s="2"/>
      <c r="C2202" s="576" t="s">
        <v>345</v>
      </c>
      <c r="D2202" s="577" t="s">
        <v>354</v>
      </c>
      <c r="E2202" s="580">
        <v>1</v>
      </c>
      <c r="F2202" s="582">
        <v>0</v>
      </c>
      <c r="G2202" s="584">
        <v>0</v>
      </c>
    </row>
    <row r="2203" spans="1:7">
      <c r="A2203" s="2"/>
      <c r="B2203" s="2"/>
      <c r="C2203" s="576" t="s">
        <v>1255</v>
      </c>
      <c r="D2203" s="577"/>
      <c r="E2203" s="580">
        <v>1</v>
      </c>
      <c r="F2203" s="582">
        <v>0</v>
      </c>
      <c r="G2203" s="584">
        <v>1</v>
      </c>
    </row>
    <row r="2204" spans="1:7">
      <c r="A2204" s="2"/>
      <c r="B2204" s="2"/>
      <c r="C2204" s="576" t="s">
        <v>560</v>
      </c>
      <c r="D2204" s="577" t="s">
        <v>356</v>
      </c>
      <c r="E2204" s="580">
        <v>1</v>
      </c>
      <c r="F2204" s="582">
        <v>0</v>
      </c>
      <c r="G2204" s="584">
        <v>0</v>
      </c>
    </row>
    <row r="2205" spans="1:7">
      <c r="A2205" s="2"/>
      <c r="B2205" s="2"/>
      <c r="C2205" s="576" t="s">
        <v>560</v>
      </c>
      <c r="D2205" s="577" t="s">
        <v>399</v>
      </c>
      <c r="E2205" s="580">
        <v>1</v>
      </c>
      <c r="F2205" s="582">
        <v>2</v>
      </c>
      <c r="G2205" s="584">
        <v>0</v>
      </c>
    </row>
    <row r="2206" spans="1:7">
      <c r="A2206" s="2"/>
      <c r="B2206" s="2"/>
      <c r="C2206" s="576" t="s">
        <v>560</v>
      </c>
      <c r="D2206" s="577" t="s">
        <v>384</v>
      </c>
      <c r="E2206" s="580">
        <v>1</v>
      </c>
      <c r="F2206" s="582">
        <v>2</v>
      </c>
      <c r="G2206" s="584">
        <v>0</v>
      </c>
    </row>
    <row r="2207" spans="1:7">
      <c r="A2207" s="2"/>
      <c r="B2207" s="2"/>
      <c r="C2207" s="576" t="s">
        <v>1257</v>
      </c>
      <c r="D2207" s="577"/>
      <c r="E2207" s="580">
        <v>1</v>
      </c>
      <c r="F2207" s="582">
        <v>1</v>
      </c>
      <c r="G2207" s="584">
        <v>0</v>
      </c>
    </row>
    <row r="2208" spans="1:7">
      <c r="A2208" s="2"/>
      <c r="B2208" s="2"/>
      <c r="C2208" s="576" t="s">
        <v>623</v>
      </c>
      <c r="D2208" s="577"/>
      <c r="E2208" s="580">
        <v>1</v>
      </c>
      <c r="F2208" s="582">
        <v>1</v>
      </c>
      <c r="G2208" s="584">
        <v>0</v>
      </c>
    </row>
    <row r="2209" spans="1:7">
      <c r="A2209" s="2"/>
      <c r="B2209" s="2"/>
      <c r="C2209" s="576" t="s">
        <v>1259</v>
      </c>
      <c r="D2209" s="577" t="s">
        <v>347</v>
      </c>
      <c r="E2209" s="580">
        <v>1</v>
      </c>
      <c r="F2209" s="582">
        <v>0</v>
      </c>
      <c r="G2209" s="584">
        <v>0</v>
      </c>
    </row>
    <row r="2210" spans="1:7">
      <c r="A2210" s="2"/>
      <c r="B2210" s="2"/>
      <c r="C2210" s="576" t="s">
        <v>1259</v>
      </c>
      <c r="D2210" s="577" t="s">
        <v>1260</v>
      </c>
      <c r="E2210" s="580">
        <v>1</v>
      </c>
      <c r="F2210" s="582">
        <v>0</v>
      </c>
      <c r="G2210" s="584">
        <v>0</v>
      </c>
    </row>
    <row r="2211" spans="1:7">
      <c r="A2211" s="2"/>
      <c r="B2211" s="2"/>
      <c r="C2211" s="576" t="s">
        <v>495</v>
      </c>
      <c r="D2211" s="577" t="s">
        <v>737</v>
      </c>
      <c r="E2211" s="580">
        <v>1</v>
      </c>
      <c r="F2211" s="582">
        <v>1</v>
      </c>
      <c r="G2211" s="584">
        <v>0</v>
      </c>
    </row>
    <row r="2212" spans="1:7">
      <c r="A2212" s="2"/>
      <c r="B2212" s="2"/>
      <c r="C2212" s="576" t="s">
        <v>495</v>
      </c>
      <c r="D2212" s="577" t="s">
        <v>347</v>
      </c>
      <c r="E2212" s="580">
        <v>1</v>
      </c>
      <c r="F2212" s="582">
        <v>0</v>
      </c>
      <c r="G2212" s="584">
        <v>0</v>
      </c>
    </row>
    <row r="2213" spans="1:7">
      <c r="A2213" s="2"/>
      <c r="B2213" s="2"/>
      <c r="C2213" s="576" t="s">
        <v>703</v>
      </c>
      <c r="D2213" s="577"/>
      <c r="E2213" s="580">
        <v>1</v>
      </c>
      <c r="F2213" s="582">
        <v>0</v>
      </c>
      <c r="G2213" s="584">
        <v>0</v>
      </c>
    </row>
    <row r="2214" spans="1:7">
      <c r="A2214" s="2"/>
      <c r="B2214" s="2"/>
      <c r="C2214" s="576" t="s">
        <v>703</v>
      </c>
      <c r="D2214" s="577" t="s">
        <v>737</v>
      </c>
      <c r="E2214" s="580">
        <v>1</v>
      </c>
      <c r="F2214" s="582">
        <v>1</v>
      </c>
      <c r="G2214" s="584">
        <v>0</v>
      </c>
    </row>
    <row r="2215" spans="1:7">
      <c r="A2215" s="2"/>
      <c r="B2215" s="2"/>
      <c r="C2215" s="576" t="s">
        <v>1261</v>
      </c>
      <c r="D2215" s="577"/>
      <c r="E2215" s="580">
        <v>1</v>
      </c>
      <c r="F2215" s="582">
        <v>0</v>
      </c>
      <c r="G2215" s="584">
        <v>0</v>
      </c>
    </row>
    <row r="2216" spans="1:7">
      <c r="A2216" s="2"/>
      <c r="B2216" s="2"/>
      <c r="C2216" s="576" t="s">
        <v>1262</v>
      </c>
      <c r="D2216" s="577"/>
      <c r="E2216" s="580">
        <v>1</v>
      </c>
      <c r="F2216" s="582">
        <v>0</v>
      </c>
      <c r="G2216" s="584">
        <v>0</v>
      </c>
    </row>
    <row r="2217" spans="1:7">
      <c r="A2217" s="2"/>
      <c r="B2217" s="2"/>
      <c r="C2217" s="576" t="s">
        <v>361</v>
      </c>
      <c r="D2217" s="577" t="s">
        <v>1263</v>
      </c>
      <c r="E2217" s="580">
        <v>1</v>
      </c>
      <c r="F2217" s="582">
        <v>1</v>
      </c>
      <c r="G2217" s="584">
        <v>0</v>
      </c>
    </row>
    <row r="2218" spans="1:7">
      <c r="A2218" s="2"/>
      <c r="B2218" s="2"/>
      <c r="C2218" s="576" t="s">
        <v>361</v>
      </c>
      <c r="D2218" s="577" t="s">
        <v>1264</v>
      </c>
      <c r="E2218" s="580">
        <v>1</v>
      </c>
      <c r="F2218" s="582">
        <v>0</v>
      </c>
      <c r="G2218" s="584">
        <v>0</v>
      </c>
    </row>
    <row r="2219" spans="1:7">
      <c r="A2219" s="2"/>
      <c r="B2219" s="2"/>
      <c r="C2219" s="576" t="s">
        <v>361</v>
      </c>
      <c r="D2219" s="577" t="s">
        <v>1067</v>
      </c>
      <c r="E2219" s="580">
        <v>1</v>
      </c>
      <c r="F2219" s="582">
        <v>2</v>
      </c>
      <c r="G2219" s="584">
        <v>0</v>
      </c>
    </row>
    <row r="2220" spans="1:7">
      <c r="A2220" s="2"/>
      <c r="B2220" s="2"/>
      <c r="C2220" s="576" t="s">
        <v>361</v>
      </c>
      <c r="D2220" s="577" t="s">
        <v>587</v>
      </c>
      <c r="E2220" s="580">
        <v>1</v>
      </c>
      <c r="F2220" s="582">
        <v>1</v>
      </c>
      <c r="G2220" s="584">
        <v>0</v>
      </c>
    </row>
    <row r="2221" spans="1:7">
      <c r="A2221" s="2"/>
      <c r="B2221" s="2"/>
      <c r="C2221" s="576" t="s">
        <v>361</v>
      </c>
      <c r="D2221" s="577" t="s">
        <v>984</v>
      </c>
      <c r="E2221" s="580">
        <v>1</v>
      </c>
      <c r="F2221" s="582">
        <v>1</v>
      </c>
      <c r="G2221" s="584">
        <v>0</v>
      </c>
    </row>
    <row r="2222" spans="1:7">
      <c r="A2222" s="2"/>
      <c r="B2222" s="2"/>
      <c r="C2222" s="576" t="s">
        <v>361</v>
      </c>
      <c r="D2222" s="577" t="s">
        <v>341</v>
      </c>
      <c r="E2222" s="580">
        <v>1</v>
      </c>
      <c r="F2222" s="582">
        <v>0</v>
      </c>
      <c r="G2222" s="584">
        <v>0</v>
      </c>
    </row>
    <row r="2223" spans="1:7">
      <c r="A2223" s="2"/>
      <c r="B2223" s="2"/>
      <c r="C2223" s="576" t="s">
        <v>361</v>
      </c>
      <c r="D2223" s="577" t="s">
        <v>468</v>
      </c>
      <c r="E2223" s="580">
        <v>1</v>
      </c>
      <c r="F2223" s="582">
        <v>1</v>
      </c>
      <c r="G2223" s="584">
        <v>0</v>
      </c>
    </row>
    <row r="2224" spans="1:7">
      <c r="A2224" s="2"/>
      <c r="B2224" s="2"/>
      <c r="C2224" s="576" t="s">
        <v>1265</v>
      </c>
      <c r="D2224" s="577"/>
      <c r="E2224" s="580">
        <v>1</v>
      </c>
      <c r="F2224" s="582">
        <v>0</v>
      </c>
      <c r="G2224" s="584">
        <v>0</v>
      </c>
    </row>
    <row r="2225" spans="1:7">
      <c r="A2225" s="2"/>
      <c r="B2225" s="2"/>
      <c r="C2225" s="576" t="s">
        <v>503</v>
      </c>
      <c r="D2225" s="577" t="s">
        <v>341</v>
      </c>
      <c r="E2225" s="580">
        <v>1</v>
      </c>
      <c r="F2225" s="582">
        <v>1</v>
      </c>
      <c r="G2225" s="584">
        <v>0</v>
      </c>
    </row>
    <row r="2226" spans="1:7">
      <c r="A2226" s="2"/>
      <c r="B2226" s="2"/>
      <c r="C2226" s="576" t="s">
        <v>503</v>
      </c>
      <c r="D2226" s="577" t="s">
        <v>1266</v>
      </c>
      <c r="E2226" s="580">
        <v>1</v>
      </c>
      <c r="F2226" s="582">
        <v>4</v>
      </c>
      <c r="G2226" s="584">
        <v>0</v>
      </c>
    </row>
    <row r="2227" spans="1:7">
      <c r="A2227" s="2"/>
      <c r="B2227" s="2"/>
      <c r="C2227" s="576" t="s">
        <v>503</v>
      </c>
      <c r="D2227" s="577" t="s">
        <v>834</v>
      </c>
      <c r="E2227" s="580">
        <v>1</v>
      </c>
      <c r="F2227" s="582">
        <v>2</v>
      </c>
      <c r="G2227" s="584">
        <v>0</v>
      </c>
    </row>
    <row r="2228" spans="1:7">
      <c r="A2228" s="2"/>
      <c r="B2228" s="2"/>
      <c r="C2228" s="576" t="s">
        <v>1267</v>
      </c>
      <c r="D2228" s="577"/>
      <c r="E2228" s="580">
        <v>1</v>
      </c>
      <c r="F2228" s="582">
        <v>0</v>
      </c>
      <c r="G2228" s="584">
        <v>0</v>
      </c>
    </row>
    <row r="2229" spans="1:7">
      <c r="A2229" s="2"/>
      <c r="B2229" s="2"/>
      <c r="C2229" s="576" t="s">
        <v>114</v>
      </c>
      <c r="D2229" s="577" t="s">
        <v>1255</v>
      </c>
      <c r="E2229" s="580">
        <v>1</v>
      </c>
      <c r="F2229" s="582">
        <v>3</v>
      </c>
      <c r="G2229" s="584">
        <v>0</v>
      </c>
    </row>
    <row r="2230" spans="1:7">
      <c r="A2230" s="2"/>
      <c r="B2230" s="2"/>
      <c r="C2230" s="576" t="s">
        <v>114</v>
      </c>
      <c r="D2230" s="577"/>
      <c r="E2230" s="580">
        <v>1</v>
      </c>
      <c r="F2230" s="582">
        <v>0</v>
      </c>
      <c r="G2230" s="584">
        <v>0</v>
      </c>
    </row>
    <row r="2231" spans="1:7">
      <c r="A2231" s="2"/>
      <c r="B2231" s="2"/>
      <c r="C2231" s="576" t="s">
        <v>1268</v>
      </c>
      <c r="D2231" s="577"/>
      <c r="E2231" s="580">
        <v>1</v>
      </c>
      <c r="F2231" s="582">
        <v>0</v>
      </c>
      <c r="G2231" s="584">
        <v>0</v>
      </c>
    </row>
    <row r="2232" spans="1:7">
      <c r="A2232" s="2"/>
      <c r="B2232" s="2"/>
      <c r="C2232" s="576" t="s">
        <v>438</v>
      </c>
      <c r="D2232" s="577" t="s">
        <v>338</v>
      </c>
      <c r="E2232" s="580">
        <v>1</v>
      </c>
      <c r="F2232" s="582">
        <v>0</v>
      </c>
      <c r="G2232" s="584">
        <v>0</v>
      </c>
    </row>
    <row r="2233" spans="1:7">
      <c r="A2233" s="2"/>
      <c r="B2233" s="2"/>
      <c r="C2233" s="576" t="s">
        <v>438</v>
      </c>
      <c r="D2233" s="577" t="s">
        <v>345</v>
      </c>
      <c r="E2233" s="580">
        <v>1</v>
      </c>
      <c r="F2233" s="582">
        <v>4</v>
      </c>
      <c r="G2233" s="584">
        <v>0</v>
      </c>
    </row>
    <row r="2234" spans="1:7">
      <c r="A2234" s="2"/>
      <c r="B2234" s="2"/>
      <c r="C2234" s="576" t="s">
        <v>438</v>
      </c>
      <c r="D2234" s="577" t="s">
        <v>343</v>
      </c>
      <c r="E2234" s="580">
        <v>1</v>
      </c>
      <c r="F2234" s="582">
        <v>2</v>
      </c>
      <c r="G2234" s="584">
        <v>0</v>
      </c>
    </row>
    <row r="2235" spans="1:7">
      <c r="A2235" s="2"/>
      <c r="B2235" s="2"/>
      <c r="C2235" s="576" t="s">
        <v>438</v>
      </c>
      <c r="D2235" s="577" t="s">
        <v>344</v>
      </c>
      <c r="E2235" s="580">
        <v>1</v>
      </c>
      <c r="F2235" s="582">
        <v>1</v>
      </c>
      <c r="G2235" s="584">
        <v>0</v>
      </c>
    </row>
    <row r="2236" spans="1:7">
      <c r="A2236" s="2"/>
      <c r="B2236" s="2"/>
      <c r="C2236" s="576" t="s">
        <v>438</v>
      </c>
      <c r="D2236" s="577" t="s">
        <v>185</v>
      </c>
      <c r="E2236" s="580">
        <v>1</v>
      </c>
      <c r="F2236" s="582">
        <v>1</v>
      </c>
      <c r="G2236" s="584">
        <v>0</v>
      </c>
    </row>
    <row r="2237" spans="1:7">
      <c r="A2237" s="2"/>
      <c r="B2237" s="2"/>
      <c r="C2237" s="576" t="s">
        <v>406</v>
      </c>
      <c r="D2237" s="577" t="s">
        <v>424</v>
      </c>
      <c r="E2237" s="580">
        <v>1</v>
      </c>
      <c r="F2237" s="582">
        <v>0</v>
      </c>
      <c r="G2237" s="584">
        <v>0</v>
      </c>
    </row>
    <row r="2238" spans="1:7">
      <c r="A2238" s="2"/>
      <c r="B2238" s="2"/>
      <c r="C2238" s="576" t="s">
        <v>406</v>
      </c>
      <c r="D2238" s="577" t="s">
        <v>645</v>
      </c>
      <c r="E2238" s="580">
        <v>1</v>
      </c>
      <c r="F2238" s="582">
        <v>1</v>
      </c>
      <c r="G2238" s="584">
        <v>0</v>
      </c>
    </row>
    <row r="2239" spans="1:7">
      <c r="A2239" s="2"/>
      <c r="B2239" s="2"/>
      <c r="C2239" s="576" t="s">
        <v>406</v>
      </c>
      <c r="D2239" s="577" t="s">
        <v>339</v>
      </c>
      <c r="E2239" s="580">
        <v>1</v>
      </c>
      <c r="F2239" s="582">
        <v>0</v>
      </c>
      <c r="G2239" s="584">
        <v>0</v>
      </c>
    </row>
    <row r="2240" spans="1:7">
      <c r="A2240" s="2"/>
      <c r="B2240" s="2"/>
      <c r="C2240" s="576" t="s">
        <v>406</v>
      </c>
      <c r="D2240" s="577" t="s">
        <v>612</v>
      </c>
      <c r="E2240" s="580">
        <v>1</v>
      </c>
      <c r="F2240" s="582">
        <v>0</v>
      </c>
      <c r="G2240" s="584">
        <v>0</v>
      </c>
    </row>
    <row r="2241" spans="1:7">
      <c r="A2241" s="2"/>
      <c r="B2241" s="2"/>
      <c r="C2241" s="576" t="s">
        <v>406</v>
      </c>
      <c r="D2241" s="577" t="s">
        <v>715</v>
      </c>
      <c r="E2241" s="580">
        <v>1</v>
      </c>
      <c r="F2241" s="582">
        <v>1</v>
      </c>
      <c r="G2241" s="584">
        <v>0</v>
      </c>
    </row>
    <row r="2242" spans="1:7">
      <c r="A2242" s="2"/>
      <c r="B2242" s="2"/>
      <c r="C2242" s="576" t="s">
        <v>406</v>
      </c>
      <c r="D2242" s="577" t="s">
        <v>440</v>
      </c>
      <c r="E2242" s="580">
        <v>1</v>
      </c>
      <c r="F2242" s="582">
        <v>0</v>
      </c>
      <c r="G2242" s="584">
        <v>0</v>
      </c>
    </row>
    <row r="2243" spans="1:7">
      <c r="A2243" s="2"/>
      <c r="B2243" s="2"/>
      <c r="C2243" s="576" t="s">
        <v>625</v>
      </c>
      <c r="D2243" s="577" t="s">
        <v>401</v>
      </c>
      <c r="E2243" s="580">
        <v>1</v>
      </c>
      <c r="F2243" s="582">
        <v>1</v>
      </c>
      <c r="G2243" s="584">
        <v>0</v>
      </c>
    </row>
    <row r="2244" spans="1:7">
      <c r="A2244" s="2"/>
      <c r="B2244" s="2"/>
      <c r="C2244" s="576" t="s">
        <v>1270</v>
      </c>
      <c r="D2244" s="577"/>
      <c r="E2244" s="580">
        <v>1</v>
      </c>
      <c r="F2244" s="582">
        <v>0</v>
      </c>
      <c r="G2244" s="584">
        <v>0</v>
      </c>
    </row>
    <row r="2245" spans="1:7">
      <c r="A2245" s="2"/>
      <c r="B2245" s="2"/>
      <c r="C2245" s="576" t="s">
        <v>1271</v>
      </c>
      <c r="D2245" s="577"/>
      <c r="E2245" s="580">
        <v>1</v>
      </c>
      <c r="F2245" s="582">
        <v>0</v>
      </c>
      <c r="G2245" s="584">
        <v>0</v>
      </c>
    </row>
    <row r="2246" spans="1:7">
      <c r="A2246" s="2"/>
      <c r="B2246" s="2"/>
      <c r="C2246" s="576" t="s">
        <v>1272</v>
      </c>
      <c r="D2246" s="577"/>
      <c r="E2246" s="580">
        <v>1</v>
      </c>
      <c r="F2246" s="582">
        <v>0</v>
      </c>
      <c r="G2246" s="584">
        <v>0</v>
      </c>
    </row>
    <row r="2247" spans="1:7">
      <c r="A2247" s="2"/>
      <c r="B2247" s="2"/>
      <c r="C2247" s="576" t="s">
        <v>442</v>
      </c>
      <c r="D2247" s="577" t="s">
        <v>343</v>
      </c>
      <c r="E2247" s="580">
        <v>1</v>
      </c>
      <c r="F2247" s="582">
        <v>2</v>
      </c>
      <c r="G2247" s="584">
        <v>0</v>
      </c>
    </row>
    <row r="2248" spans="1:7">
      <c r="A2248" s="2"/>
      <c r="B2248" s="2"/>
      <c r="C2248" s="576" t="s">
        <v>442</v>
      </c>
      <c r="D2248" s="577" t="s">
        <v>374</v>
      </c>
      <c r="E2248" s="580">
        <v>1</v>
      </c>
      <c r="F2248" s="582">
        <v>0</v>
      </c>
      <c r="G2248" s="584">
        <v>0</v>
      </c>
    </row>
    <row r="2249" spans="1:7">
      <c r="A2249" s="2"/>
      <c r="B2249" s="2"/>
      <c r="C2249" s="576" t="s">
        <v>442</v>
      </c>
      <c r="D2249" s="577" t="s">
        <v>348</v>
      </c>
      <c r="E2249" s="580">
        <v>1</v>
      </c>
      <c r="F2249" s="582">
        <v>0</v>
      </c>
      <c r="G2249" s="584">
        <v>0</v>
      </c>
    </row>
    <row r="2250" spans="1:7">
      <c r="A2250" s="2"/>
      <c r="B2250" s="2"/>
      <c r="C2250" s="576" t="s">
        <v>442</v>
      </c>
      <c r="D2250" s="577" t="s">
        <v>346</v>
      </c>
      <c r="E2250" s="580">
        <v>1</v>
      </c>
      <c r="F2250" s="582">
        <v>1</v>
      </c>
      <c r="G2250" s="584">
        <v>0</v>
      </c>
    </row>
    <row r="2251" spans="1:7">
      <c r="A2251" s="2"/>
      <c r="B2251" s="2"/>
      <c r="C2251" s="576" t="s">
        <v>877</v>
      </c>
      <c r="D2251" s="577"/>
      <c r="E2251" s="580">
        <v>1</v>
      </c>
      <c r="F2251" s="582">
        <v>1</v>
      </c>
      <c r="G2251" s="584">
        <v>0</v>
      </c>
    </row>
    <row r="2252" spans="1:7">
      <c r="A2252" s="2"/>
      <c r="B2252" s="2"/>
      <c r="C2252" s="576" t="s">
        <v>473</v>
      </c>
      <c r="D2252" s="577" t="s">
        <v>449</v>
      </c>
      <c r="E2252" s="580">
        <v>1</v>
      </c>
      <c r="F2252" s="582">
        <v>0</v>
      </c>
      <c r="G2252" s="584">
        <v>0</v>
      </c>
    </row>
    <row r="2253" spans="1:7">
      <c r="A2253" s="2"/>
      <c r="B2253" s="2"/>
      <c r="C2253" s="576" t="s">
        <v>473</v>
      </c>
      <c r="D2253" s="577" t="s">
        <v>367</v>
      </c>
      <c r="E2253" s="580">
        <v>1</v>
      </c>
      <c r="F2253" s="582">
        <v>0</v>
      </c>
      <c r="G2253" s="584">
        <v>0</v>
      </c>
    </row>
    <row r="2254" spans="1:7">
      <c r="A2254" s="2"/>
      <c r="B2254" s="2"/>
      <c r="C2254" s="576" t="s">
        <v>473</v>
      </c>
      <c r="D2254" s="577" t="s">
        <v>426</v>
      </c>
      <c r="E2254" s="580">
        <v>1</v>
      </c>
      <c r="F2254" s="582">
        <v>3</v>
      </c>
      <c r="G2254" s="584">
        <v>0</v>
      </c>
    </row>
    <row r="2255" spans="1:7">
      <c r="A2255" s="2"/>
      <c r="B2255" s="2"/>
      <c r="C2255" s="576" t="s">
        <v>385</v>
      </c>
      <c r="D2255" s="577" t="s">
        <v>424</v>
      </c>
      <c r="E2255" s="580">
        <v>1</v>
      </c>
      <c r="F2255" s="582">
        <v>0</v>
      </c>
      <c r="G2255" s="584">
        <v>0</v>
      </c>
    </row>
    <row r="2256" spans="1:7">
      <c r="A2256" s="2"/>
      <c r="B2256" s="2"/>
      <c r="C2256" s="576" t="s">
        <v>385</v>
      </c>
      <c r="D2256" s="577" t="s">
        <v>345</v>
      </c>
      <c r="E2256" s="580">
        <v>1</v>
      </c>
      <c r="F2256" s="582">
        <v>2</v>
      </c>
      <c r="G2256" s="584">
        <v>0</v>
      </c>
    </row>
    <row r="2257" spans="1:7">
      <c r="A2257" s="2"/>
      <c r="B2257" s="2"/>
      <c r="C2257" s="576" t="s">
        <v>385</v>
      </c>
      <c r="D2257" s="577" t="s">
        <v>348</v>
      </c>
      <c r="E2257" s="580">
        <v>1</v>
      </c>
      <c r="F2257" s="582">
        <v>0</v>
      </c>
      <c r="G2257" s="584">
        <v>0</v>
      </c>
    </row>
    <row r="2258" spans="1:7">
      <c r="A2258" s="2"/>
      <c r="B2258" s="2"/>
      <c r="C2258" s="576" t="s">
        <v>385</v>
      </c>
      <c r="D2258" s="577" t="s">
        <v>645</v>
      </c>
      <c r="E2258" s="580">
        <v>1</v>
      </c>
      <c r="F2258" s="582">
        <v>0</v>
      </c>
      <c r="G2258" s="584">
        <v>0</v>
      </c>
    </row>
    <row r="2259" spans="1:7">
      <c r="A2259" s="2"/>
      <c r="B2259" s="2"/>
      <c r="C2259" s="576" t="s">
        <v>385</v>
      </c>
      <c r="D2259" s="577" t="s">
        <v>653</v>
      </c>
      <c r="E2259" s="580">
        <v>1</v>
      </c>
      <c r="F2259" s="582">
        <v>0</v>
      </c>
      <c r="G2259" s="584">
        <v>0</v>
      </c>
    </row>
    <row r="2260" spans="1:7">
      <c r="A2260" s="2"/>
      <c r="B2260" s="2"/>
      <c r="C2260" s="576" t="s">
        <v>385</v>
      </c>
      <c r="D2260" s="577" t="s">
        <v>338</v>
      </c>
      <c r="E2260" s="580">
        <v>1</v>
      </c>
      <c r="F2260" s="582">
        <v>2</v>
      </c>
      <c r="G2260" s="584">
        <v>0</v>
      </c>
    </row>
    <row r="2261" spans="1:7">
      <c r="A2261" s="2"/>
      <c r="B2261" s="2"/>
      <c r="C2261" s="576" t="s">
        <v>385</v>
      </c>
      <c r="D2261" s="577" t="s">
        <v>360</v>
      </c>
      <c r="E2261" s="580">
        <v>1</v>
      </c>
      <c r="F2261" s="582">
        <v>0</v>
      </c>
      <c r="G2261" s="584">
        <v>0</v>
      </c>
    </row>
    <row r="2262" spans="1:7">
      <c r="A2262" s="2"/>
      <c r="B2262" s="2"/>
      <c r="C2262" s="576" t="s">
        <v>385</v>
      </c>
      <c r="D2262" s="577" t="s">
        <v>470</v>
      </c>
      <c r="E2262" s="580">
        <v>1</v>
      </c>
      <c r="F2262" s="582">
        <v>1</v>
      </c>
      <c r="G2262" s="584">
        <v>0</v>
      </c>
    </row>
    <row r="2263" spans="1:7">
      <c r="A2263" s="2"/>
      <c r="B2263" s="2"/>
      <c r="C2263" s="576" t="s">
        <v>385</v>
      </c>
      <c r="D2263" s="577" t="s">
        <v>473</v>
      </c>
      <c r="E2263" s="580">
        <v>1</v>
      </c>
      <c r="F2263" s="582">
        <v>1</v>
      </c>
      <c r="G2263" s="584">
        <v>0</v>
      </c>
    </row>
    <row r="2264" spans="1:7">
      <c r="A2264" s="2"/>
      <c r="B2264" s="2"/>
      <c r="C2264" s="576" t="s">
        <v>385</v>
      </c>
      <c r="D2264" s="577" t="s">
        <v>508</v>
      </c>
      <c r="E2264" s="580">
        <v>1</v>
      </c>
      <c r="F2264" s="582">
        <v>0</v>
      </c>
      <c r="G2264" s="584">
        <v>0</v>
      </c>
    </row>
    <row r="2265" spans="1:7">
      <c r="A2265" s="2"/>
      <c r="B2265" s="2"/>
      <c r="C2265" s="576" t="s">
        <v>385</v>
      </c>
      <c r="D2265" s="577" t="s">
        <v>372</v>
      </c>
      <c r="E2265" s="580">
        <v>1</v>
      </c>
      <c r="F2265" s="582">
        <v>0</v>
      </c>
      <c r="G2265" s="584">
        <v>0</v>
      </c>
    </row>
    <row r="2266" spans="1:7">
      <c r="A2266" s="2"/>
      <c r="B2266" s="2"/>
      <c r="C2266" s="576" t="s">
        <v>385</v>
      </c>
      <c r="D2266" s="577" t="s">
        <v>415</v>
      </c>
      <c r="E2266" s="580">
        <v>1</v>
      </c>
      <c r="F2266" s="582">
        <v>1</v>
      </c>
      <c r="G2266" s="584">
        <v>0</v>
      </c>
    </row>
    <row r="2267" spans="1:7">
      <c r="A2267" s="2"/>
      <c r="B2267" s="2"/>
      <c r="C2267" s="576" t="s">
        <v>385</v>
      </c>
      <c r="D2267" s="577" t="s">
        <v>992</v>
      </c>
      <c r="E2267" s="580">
        <v>1</v>
      </c>
      <c r="F2267" s="582">
        <v>2</v>
      </c>
      <c r="G2267" s="584">
        <v>0</v>
      </c>
    </row>
    <row r="2268" spans="1:7">
      <c r="A2268" s="2"/>
      <c r="B2268" s="2"/>
      <c r="C2268" s="576" t="s">
        <v>1273</v>
      </c>
      <c r="D2268" s="577"/>
      <c r="E2268" s="580">
        <v>1</v>
      </c>
      <c r="F2268" s="582">
        <v>0</v>
      </c>
      <c r="G2268" s="584">
        <v>0</v>
      </c>
    </row>
    <row r="2269" spans="1:7">
      <c r="A2269" s="2"/>
      <c r="B2269" s="2"/>
      <c r="C2269" s="576" t="s">
        <v>1274</v>
      </c>
      <c r="D2269" s="577" t="s">
        <v>556</v>
      </c>
      <c r="E2269" s="580">
        <v>1</v>
      </c>
      <c r="F2269" s="582">
        <v>0</v>
      </c>
      <c r="G2269" s="584">
        <v>0</v>
      </c>
    </row>
    <row r="2270" spans="1:7">
      <c r="A2270" s="2"/>
      <c r="B2270" s="2"/>
      <c r="C2270" s="576" t="s">
        <v>346</v>
      </c>
      <c r="D2270" s="577" t="s">
        <v>431</v>
      </c>
      <c r="E2270" s="580">
        <v>1</v>
      </c>
      <c r="F2270" s="582">
        <v>1</v>
      </c>
      <c r="G2270" s="584">
        <v>0</v>
      </c>
    </row>
    <row r="2271" spans="1:7">
      <c r="A2271" s="2"/>
      <c r="B2271" s="2"/>
      <c r="C2271" s="576" t="s">
        <v>346</v>
      </c>
      <c r="D2271" s="577" t="s">
        <v>584</v>
      </c>
      <c r="E2271" s="580">
        <v>1</v>
      </c>
      <c r="F2271" s="582">
        <v>1</v>
      </c>
      <c r="G2271" s="584">
        <v>0</v>
      </c>
    </row>
    <row r="2272" spans="1:7">
      <c r="A2272" s="2"/>
      <c r="B2272" s="2"/>
      <c r="C2272" s="576" t="s">
        <v>346</v>
      </c>
      <c r="D2272" s="577" t="s">
        <v>1275</v>
      </c>
      <c r="E2272" s="580">
        <v>1</v>
      </c>
      <c r="F2272" s="582">
        <v>2</v>
      </c>
      <c r="G2272" s="584">
        <v>0</v>
      </c>
    </row>
    <row r="2273" spans="1:7">
      <c r="A2273" s="2"/>
      <c r="B2273" s="2"/>
      <c r="C2273" s="576" t="s">
        <v>346</v>
      </c>
      <c r="D2273" s="577" t="s">
        <v>1276</v>
      </c>
      <c r="E2273" s="580">
        <v>1</v>
      </c>
      <c r="F2273" s="582">
        <v>2</v>
      </c>
      <c r="G2273" s="584">
        <v>0</v>
      </c>
    </row>
    <row r="2274" spans="1:7">
      <c r="A2274" s="2"/>
      <c r="B2274" s="2"/>
      <c r="C2274" s="576" t="s">
        <v>346</v>
      </c>
      <c r="D2274" s="577" t="s">
        <v>1277</v>
      </c>
      <c r="E2274" s="580">
        <v>1</v>
      </c>
      <c r="F2274" s="582">
        <v>2</v>
      </c>
      <c r="G2274" s="584">
        <v>0</v>
      </c>
    </row>
    <row r="2275" spans="1:7">
      <c r="A2275" s="2"/>
      <c r="B2275" s="2"/>
      <c r="C2275" s="576" t="s">
        <v>346</v>
      </c>
      <c r="D2275" s="577" t="s">
        <v>577</v>
      </c>
      <c r="E2275" s="580">
        <v>1</v>
      </c>
      <c r="F2275" s="582">
        <v>1</v>
      </c>
      <c r="G2275" s="584">
        <v>0</v>
      </c>
    </row>
    <row r="2276" spans="1:7">
      <c r="A2276" s="2"/>
      <c r="B2276" s="2"/>
      <c r="C2276" s="576" t="s">
        <v>346</v>
      </c>
      <c r="D2276" s="577" t="s">
        <v>1049</v>
      </c>
      <c r="E2276" s="580">
        <v>1</v>
      </c>
      <c r="F2276" s="582">
        <v>0</v>
      </c>
      <c r="G2276" s="584">
        <v>0</v>
      </c>
    </row>
    <row r="2277" spans="1:7">
      <c r="A2277" s="2"/>
      <c r="B2277" s="2"/>
      <c r="C2277" s="576" t="s">
        <v>346</v>
      </c>
      <c r="D2277" s="577" t="s">
        <v>707</v>
      </c>
      <c r="E2277" s="580">
        <v>1</v>
      </c>
      <c r="F2277" s="582">
        <v>1</v>
      </c>
      <c r="G2277" s="584">
        <v>0</v>
      </c>
    </row>
    <row r="2278" spans="1:7">
      <c r="A2278" s="2"/>
      <c r="B2278" s="2"/>
      <c r="C2278" s="576" t="s">
        <v>346</v>
      </c>
      <c r="D2278" s="577" t="s">
        <v>377</v>
      </c>
      <c r="E2278" s="580">
        <v>1</v>
      </c>
      <c r="F2278" s="582">
        <v>1</v>
      </c>
      <c r="G2278" s="584">
        <v>0</v>
      </c>
    </row>
    <row r="2279" spans="1:7">
      <c r="A2279" s="2"/>
      <c r="B2279" s="2"/>
      <c r="C2279" s="576" t="s">
        <v>346</v>
      </c>
      <c r="D2279" s="577" t="s">
        <v>401</v>
      </c>
      <c r="E2279" s="580">
        <v>1</v>
      </c>
      <c r="F2279" s="582">
        <v>0</v>
      </c>
      <c r="G2279" s="584">
        <v>0</v>
      </c>
    </row>
    <row r="2280" spans="1:7">
      <c r="A2280" s="2"/>
      <c r="B2280" s="2"/>
      <c r="C2280" s="576" t="s">
        <v>346</v>
      </c>
      <c r="D2280" s="577" t="s">
        <v>815</v>
      </c>
      <c r="E2280" s="580">
        <v>1</v>
      </c>
      <c r="F2280" s="582">
        <v>1</v>
      </c>
      <c r="G2280" s="584">
        <v>0</v>
      </c>
    </row>
    <row r="2281" spans="1:7">
      <c r="A2281" s="2"/>
      <c r="B2281" s="2"/>
      <c r="C2281" s="576" t="s">
        <v>346</v>
      </c>
      <c r="D2281" s="577" t="s">
        <v>808</v>
      </c>
      <c r="E2281" s="580">
        <v>1</v>
      </c>
      <c r="F2281" s="582">
        <v>1</v>
      </c>
      <c r="G2281" s="584">
        <v>0</v>
      </c>
    </row>
    <row r="2282" spans="1:7">
      <c r="A2282" s="2"/>
      <c r="B2282" s="2"/>
      <c r="C2282" s="576" t="s">
        <v>346</v>
      </c>
      <c r="D2282" s="577" t="s">
        <v>189</v>
      </c>
      <c r="E2282" s="580">
        <v>1</v>
      </c>
      <c r="F2282" s="582">
        <v>0</v>
      </c>
      <c r="G2282" s="584">
        <v>0</v>
      </c>
    </row>
    <row r="2283" spans="1:7">
      <c r="A2283" s="2"/>
      <c r="B2283" s="2"/>
      <c r="C2283" s="576" t="s">
        <v>346</v>
      </c>
      <c r="D2283" s="577" t="s">
        <v>438</v>
      </c>
      <c r="E2283" s="580">
        <v>1</v>
      </c>
      <c r="F2283" s="582">
        <v>0</v>
      </c>
      <c r="G2283" s="584">
        <v>0</v>
      </c>
    </row>
    <row r="2284" spans="1:7">
      <c r="A2284" s="2"/>
      <c r="B2284" s="2"/>
      <c r="C2284" s="576" t="s">
        <v>346</v>
      </c>
      <c r="D2284" s="577" t="s">
        <v>385</v>
      </c>
      <c r="E2284" s="580">
        <v>1</v>
      </c>
      <c r="F2284" s="582">
        <v>1</v>
      </c>
      <c r="G2284" s="584">
        <v>0</v>
      </c>
    </row>
    <row r="2285" spans="1:7">
      <c r="A2285" s="2"/>
      <c r="B2285" s="2"/>
      <c r="C2285" s="576" t="s">
        <v>346</v>
      </c>
      <c r="D2285" s="577" t="s">
        <v>785</v>
      </c>
      <c r="E2285" s="580">
        <v>1</v>
      </c>
      <c r="F2285" s="582">
        <v>1</v>
      </c>
      <c r="G2285" s="584">
        <v>0</v>
      </c>
    </row>
    <row r="2286" spans="1:7">
      <c r="A2286" s="2"/>
      <c r="B2286" s="2"/>
      <c r="C2286" s="576" t="s">
        <v>346</v>
      </c>
      <c r="D2286" s="577" t="s">
        <v>367</v>
      </c>
      <c r="E2286" s="580">
        <v>1</v>
      </c>
      <c r="F2286" s="582">
        <v>1</v>
      </c>
      <c r="G2286" s="584">
        <v>0</v>
      </c>
    </row>
    <row r="2287" spans="1:7">
      <c r="A2287" s="2"/>
      <c r="B2287" s="2"/>
      <c r="C2287" s="576" t="s">
        <v>346</v>
      </c>
      <c r="D2287" s="577" t="s">
        <v>832</v>
      </c>
      <c r="E2287" s="580">
        <v>1</v>
      </c>
      <c r="F2287" s="582">
        <v>4</v>
      </c>
      <c r="G2287" s="584">
        <v>0</v>
      </c>
    </row>
    <row r="2288" spans="1:7">
      <c r="A2288" s="2"/>
      <c r="B2288" s="2"/>
      <c r="C2288" s="576" t="s">
        <v>346</v>
      </c>
      <c r="D2288" s="577" t="s">
        <v>1278</v>
      </c>
      <c r="E2288" s="580">
        <v>1</v>
      </c>
      <c r="F2288" s="582">
        <v>2</v>
      </c>
      <c r="G2288" s="584">
        <v>0</v>
      </c>
    </row>
    <row r="2289" spans="1:7">
      <c r="A2289" s="2"/>
      <c r="B2289" s="2"/>
      <c r="C2289" s="576" t="s">
        <v>346</v>
      </c>
      <c r="D2289" s="577" t="s">
        <v>382</v>
      </c>
      <c r="E2289" s="580">
        <v>1</v>
      </c>
      <c r="F2289" s="582">
        <v>0</v>
      </c>
      <c r="G2289" s="584">
        <v>0</v>
      </c>
    </row>
    <row r="2290" spans="1:7">
      <c r="A2290" s="2"/>
      <c r="B2290" s="2"/>
      <c r="C2290" s="576" t="s">
        <v>346</v>
      </c>
      <c r="D2290" s="577" t="s">
        <v>1026</v>
      </c>
      <c r="E2290" s="580">
        <v>1</v>
      </c>
      <c r="F2290" s="582">
        <v>0</v>
      </c>
      <c r="G2290" s="584">
        <v>0</v>
      </c>
    </row>
    <row r="2291" spans="1:7">
      <c r="A2291" s="2"/>
      <c r="B2291" s="2"/>
      <c r="C2291" s="576" t="s">
        <v>346</v>
      </c>
      <c r="D2291" s="577" t="s">
        <v>629</v>
      </c>
      <c r="E2291" s="580">
        <v>1</v>
      </c>
      <c r="F2291" s="582">
        <v>2</v>
      </c>
      <c r="G2291" s="584">
        <v>0</v>
      </c>
    </row>
    <row r="2292" spans="1:7">
      <c r="A2292" s="2"/>
      <c r="B2292" s="2"/>
      <c r="C2292" s="576" t="s">
        <v>346</v>
      </c>
      <c r="D2292" s="577" t="s">
        <v>381</v>
      </c>
      <c r="E2292" s="580">
        <v>1</v>
      </c>
      <c r="F2292" s="582">
        <v>0</v>
      </c>
      <c r="G2292" s="584">
        <v>0</v>
      </c>
    </row>
    <row r="2293" spans="1:7">
      <c r="A2293" s="2"/>
      <c r="B2293" s="2"/>
      <c r="C2293" s="576" t="s">
        <v>346</v>
      </c>
      <c r="D2293" s="577" t="s">
        <v>349</v>
      </c>
      <c r="E2293" s="580">
        <v>1</v>
      </c>
      <c r="F2293" s="582">
        <v>1</v>
      </c>
      <c r="G2293" s="584">
        <v>0</v>
      </c>
    </row>
    <row r="2294" spans="1:7">
      <c r="A2294" s="2"/>
      <c r="B2294" s="2"/>
      <c r="C2294" s="576" t="s">
        <v>346</v>
      </c>
      <c r="D2294" s="577" t="s">
        <v>469</v>
      </c>
      <c r="E2294" s="580">
        <v>1</v>
      </c>
      <c r="F2294" s="582">
        <v>0</v>
      </c>
      <c r="G2294" s="584">
        <v>0</v>
      </c>
    </row>
    <row r="2295" spans="1:7">
      <c r="A2295" s="2"/>
      <c r="B2295" s="2"/>
      <c r="C2295" s="576" t="s">
        <v>346</v>
      </c>
      <c r="D2295" s="577" t="s">
        <v>810</v>
      </c>
      <c r="E2295" s="580">
        <v>1</v>
      </c>
      <c r="F2295" s="582">
        <v>1</v>
      </c>
      <c r="G2295" s="584">
        <v>0</v>
      </c>
    </row>
    <row r="2296" spans="1:7">
      <c r="A2296" s="2"/>
      <c r="B2296" s="2"/>
      <c r="C2296" s="576" t="s">
        <v>346</v>
      </c>
      <c r="D2296" s="577" t="s">
        <v>379</v>
      </c>
      <c r="E2296" s="580">
        <v>1</v>
      </c>
      <c r="F2296" s="582">
        <v>2</v>
      </c>
      <c r="G2296" s="584">
        <v>0</v>
      </c>
    </row>
    <row r="2297" spans="1:7">
      <c r="A2297" s="2"/>
      <c r="B2297" s="2"/>
      <c r="C2297" s="576" t="s">
        <v>346</v>
      </c>
      <c r="D2297" s="577" t="s">
        <v>425</v>
      </c>
      <c r="E2297" s="580">
        <v>1</v>
      </c>
      <c r="F2297" s="582">
        <v>0</v>
      </c>
      <c r="G2297" s="584">
        <v>0</v>
      </c>
    </row>
    <row r="2298" spans="1:7">
      <c r="A2298" s="2"/>
      <c r="B2298" s="2"/>
      <c r="C2298" s="576" t="s">
        <v>346</v>
      </c>
      <c r="D2298" s="577" t="s">
        <v>798</v>
      </c>
      <c r="E2298" s="580">
        <v>1</v>
      </c>
      <c r="F2298" s="582">
        <v>1</v>
      </c>
      <c r="G2298" s="584">
        <v>0</v>
      </c>
    </row>
    <row r="2299" spans="1:7">
      <c r="A2299" s="2"/>
      <c r="B2299" s="2"/>
      <c r="C2299" s="576" t="s">
        <v>346</v>
      </c>
      <c r="D2299" s="577" t="s">
        <v>532</v>
      </c>
      <c r="E2299" s="580">
        <v>1</v>
      </c>
      <c r="F2299" s="582">
        <v>0</v>
      </c>
      <c r="G2299" s="584">
        <v>0</v>
      </c>
    </row>
    <row r="2300" spans="1:7">
      <c r="A2300" s="2"/>
      <c r="B2300" s="2"/>
      <c r="C2300" s="576" t="s">
        <v>346</v>
      </c>
      <c r="D2300" s="577" t="s">
        <v>344</v>
      </c>
      <c r="E2300" s="580">
        <v>1</v>
      </c>
      <c r="F2300" s="582">
        <v>1</v>
      </c>
      <c r="G2300" s="584">
        <v>0</v>
      </c>
    </row>
    <row r="2301" spans="1:7">
      <c r="A2301" s="2"/>
      <c r="B2301" s="2"/>
      <c r="C2301" s="576" t="s">
        <v>1279</v>
      </c>
      <c r="D2301" s="577" t="s">
        <v>354</v>
      </c>
      <c r="E2301" s="580">
        <v>1</v>
      </c>
      <c r="F2301" s="582">
        <v>2</v>
      </c>
      <c r="G2301" s="584">
        <v>0</v>
      </c>
    </row>
    <row r="2302" spans="1:7">
      <c r="A2302" s="2"/>
      <c r="B2302" s="2"/>
      <c r="C2302" s="576" t="s">
        <v>1280</v>
      </c>
      <c r="D2302" s="577"/>
      <c r="E2302" s="580">
        <v>1</v>
      </c>
      <c r="F2302" s="582">
        <v>0</v>
      </c>
      <c r="G2302" s="584">
        <v>0</v>
      </c>
    </row>
    <row r="2303" spans="1:7">
      <c r="A2303" s="2"/>
      <c r="B2303" s="2"/>
      <c r="C2303" s="576" t="s">
        <v>1281</v>
      </c>
      <c r="D2303" s="577"/>
      <c r="E2303" s="580">
        <v>1</v>
      </c>
      <c r="F2303" s="582">
        <v>1</v>
      </c>
      <c r="G2303" s="584">
        <v>0</v>
      </c>
    </row>
    <row r="2304" spans="1:7">
      <c r="A2304" s="2"/>
      <c r="B2304" s="2"/>
      <c r="C2304" s="576" t="s">
        <v>1282</v>
      </c>
      <c r="D2304" s="577"/>
      <c r="E2304" s="580">
        <v>1</v>
      </c>
      <c r="F2304" s="582">
        <v>0</v>
      </c>
      <c r="G2304" s="584">
        <v>0</v>
      </c>
    </row>
    <row r="2305" spans="1:7">
      <c r="A2305" s="2"/>
      <c r="B2305" s="2"/>
      <c r="C2305" s="576" t="s">
        <v>979</v>
      </c>
      <c r="D2305" s="577"/>
      <c r="E2305" s="580">
        <v>1</v>
      </c>
      <c r="F2305" s="582">
        <v>1</v>
      </c>
      <c r="G2305" s="584">
        <v>0</v>
      </c>
    </row>
    <row r="2306" spans="1:7">
      <c r="A2306" s="2"/>
      <c r="B2306" s="2"/>
      <c r="C2306" s="576" t="s">
        <v>1283</v>
      </c>
      <c r="D2306" s="577" t="s">
        <v>622</v>
      </c>
      <c r="E2306" s="580">
        <v>1</v>
      </c>
      <c r="F2306" s="582">
        <v>0</v>
      </c>
      <c r="G2306" s="584">
        <v>0</v>
      </c>
    </row>
    <row r="2307" spans="1:7">
      <c r="A2307" s="2"/>
      <c r="B2307" s="2"/>
      <c r="C2307" s="576" t="s">
        <v>474</v>
      </c>
      <c r="D2307" s="577" t="s">
        <v>346</v>
      </c>
      <c r="E2307" s="580">
        <v>1</v>
      </c>
      <c r="F2307" s="582">
        <v>1</v>
      </c>
      <c r="G2307" s="584">
        <v>0</v>
      </c>
    </row>
    <row r="2308" spans="1:7">
      <c r="A2308" s="2"/>
      <c r="B2308" s="2"/>
      <c r="C2308" s="576" t="s">
        <v>1284</v>
      </c>
      <c r="D2308" s="577"/>
      <c r="E2308" s="580">
        <v>1</v>
      </c>
      <c r="F2308" s="582">
        <v>0</v>
      </c>
      <c r="G2308" s="584">
        <v>0</v>
      </c>
    </row>
    <row r="2309" spans="1:7">
      <c r="A2309" s="2"/>
      <c r="B2309" s="2"/>
      <c r="C2309" s="576" t="s">
        <v>1284</v>
      </c>
      <c r="D2309" s="577" t="s">
        <v>769</v>
      </c>
      <c r="E2309" s="580">
        <v>1</v>
      </c>
      <c r="F2309" s="582">
        <v>2</v>
      </c>
      <c r="G2309" s="584">
        <v>0</v>
      </c>
    </row>
    <row r="2310" spans="1:7">
      <c r="A2310" s="2"/>
      <c r="B2310" s="2"/>
      <c r="C2310" s="576" t="s">
        <v>1134</v>
      </c>
      <c r="D2310" s="577"/>
      <c r="E2310" s="580">
        <v>1</v>
      </c>
      <c r="F2310" s="582">
        <v>0</v>
      </c>
      <c r="G2310" s="584">
        <v>0</v>
      </c>
    </row>
    <row r="2311" spans="1:7">
      <c r="A2311" s="2"/>
      <c r="B2311" s="2"/>
      <c r="C2311" s="576" t="s">
        <v>1134</v>
      </c>
      <c r="D2311" s="577" t="s">
        <v>923</v>
      </c>
      <c r="E2311" s="580">
        <v>1</v>
      </c>
      <c r="F2311" s="582">
        <v>5</v>
      </c>
      <c r="G2311" s="584">
        <v>0</v>
      </c>
    </row>
    <row r="2312" spans="1:7">
      <c r="A2312" s="2"/>
      <c r="B2312" s="2"/>
      <c r="C2312" s="576" t="s">
        <v>1134</v>
      </c>
      <c r="D2312" s="577" t="s">
        <v>1113</v>
      </c>
      <c r="E2312" s="580">
        <v>1</v>
      </c>
      <c r="F2312" s="582">
        <v>0</v>
      </c>
      <c r="G2312" s="584">
        <v>0</v>
      </c>
    </row>
    <row r="2313" spans="1:7">
      <c r="A2313" s="2"/>
      <c r="B2313" s="2"/>
      <c r="C2313" s="576" t="s">
        <v>668</v>
      </c>
      <c r="D2313" s="577"/>
      <c r="E2313" s="580">
        <v>1</v>
      </c>
      <c r="F2313" s="582">
        <v>0</v>
      </c>
      <c r="G2313" s="584">
        <v>0</v>
      </c>
    </row>
    <row r="2314" spans="1:7">
      <c r="A2314" s="2"/>
      <c r="B2314" s="2"/>
      <c r="C2314" s="576" t="s">
        <v>340</v>
      </c>
      <c r="D2314" s="577" t="s">
        <v>116</v>
      </c>
      <c r="E2314" s="580">
        <v>1</v>
      </c>
      <c r="F2314" s="582">
        <v>1</v>
      </c>
      <c r="G2314" s="584">
        <v>0</v>
      </c>
    </row>
    <row r="2315" spans="1:7">
      <c r="A2315" s="2"/>
      <c r="B2315" s="2"/>
      <c r="C2315" s="576" t="s">
        <v>340</v>
      </c>
      <c r="D2315" s="577" t="s">
        <v>317</v>
      </c>
      <c r="E2315" s="580">
        <v>1</v>
      </c>
      <c r="F2315" s="582">
        <v>0</v>
      </c>
      <c r="G2315" s="584">
        <v>0</v>
      </c>
    </row>
    <row r="2316" spans="1:7">
      <c r="A2316" s="2"/>
      <c r="B2316" s="2"/>
      <c r="C2316" s="576" t="s">
        <v>340</v>
      </c>
      <c r="D2316" s="577" t="s">
        <v>584</v>
      </c>
      <c r="E2316" s="580">
        <v>1</v>
      </c>
      <c r="F2316" s="582">
        <v>1</v>
      </c>
      <c r="G2316" s="584">
        <v>0</v>
      </c>
    </row>
    <row r="2317" spans="1:7">
      <c r="A2317" s="2"/>
      <c r="B2317" s="2"/>
      <c r="C2317" s="576" t="s">
        <v>340</v>
      </c>
      <c r="D2317" s="577" t="s">
        <v>293</v>
      </c>
      <c r="E2317" s="580">
        <v>1</v>
      </c>
      <c r="F2317" s="582">
        <v>2</v>
      </c>
      <c r="G2317" s="584">
        <v>0</v>
      </c>
    </row>
    <row r="2318" spans="1:7">
      <c r="A2318" s="2"/>
      <c r="B2318" s="2"/>
      <c r="C2318" s="576" t="s">
        <v>340</v>
      </c>
      <c r="D2318" s="577" t="s">
        <v>1287</v>
      </c>
      <c r="E2318" s="580">
        <v>1</v>
      </c>
      <c r="F2318" s="582">
        <v>2</v>
      </c>
      <c r="G2318" s="584">
        <v>0</v>
      </c>
    </row>
    <row r="2319" spans="1:7">
      <c r="A2319" s="2"/>
      <c r="B2319" s="2"/>
      <c r="C2319" s="576" t="s">
        <v>340</v>
      </c>
      <c r="D2319" s="577" t="s">
        <v>438</v>
      </c>
      <c r="E2319" s="580">
        <v>1</v>
      </c>
      <c r="F2319" s="582">
        <v>2</v>
      </c>
      <c r="G2319" s="584">
        <v>0</v>
      </c>
    </row>
    <row r="2320" spans="1:7">
      <c r="A2320" s="2"/>
      <c r="B2320" s="2"/>
      <c r="C2320" s="576" t="s">
        <v>340</v>
      </c>
      <c r="D2320" s="577" t="s">
        <v>1288</v>
      </c>
      <c r="E2320" s="580">
        <v>1</v>
      </c>
      <c r="F2320" s="582">
        <v>2</v>
      </c>
      <c r="G2320" s="584">
        <v>0</v>
      </c>
    </row>
    <row r="2321" spans="1:7">
      <c r="A2321" s="2"/>
      <c r="B2321" s="2"/>
      <c r="C2321" s="576" t="s">
        <v>340</v>
      </c>
      <c r="D2321" s="577" t="s">
        <v>1290</v>
      </c>
      <c r="E2321" s="580">
        <v>1</v>
      </c>
      <c r="F2321" s="582">
        <v>2</v>
      </c>
      <c r="G2321" s="584">
        <v>0</v>
      </c>
    </row>
    <row r="2322" spans="1:7">
      <c r="A2322" s="2"/>
      <c r="B2322" s="2"/>
      <c r="C2322" s="576" t="s">
        <v>340</v>
      </c>
      <c r="D2322" s="577" t="s">
        <v>1291</v>
      </c>
      <c r="E2322" s="580">
        <v>1</v>
      </c>
      <c r="F2322" s="582">
        <v>2</v>
      </c>
      <c r="G2322" s="584">
        <v>0</v>
      </c>
    </row>
    <row r="2323" spans="1:7">
      <c r="A2323" s="2"/>
      <c r="B2323" s="2"/>
      <c r="C2323" s="576" t="s">
        <v>340</v>
      </c>
      <c r="D2323" s="577" t="s">
        <v>748</v>
      </c>
      <c r="E2323" s="580">
        <v>1</v>
      </c>
      <c r="F2323" s="582">
        <v>4</v>
      </c>
      <c r="G2323" s="584">
        <v>0</v>
      </c>
    </row>
    <row r="2324" spans="1:7">
      <c r="A2324" s="2"/>
      <c r="B2324" s="2"/>
      <c r="C2324" s="576" t="s">
        <v>340</v>
      </c>
      <c r="D2324" s="577" t="s">
        <v>795</v>
      </c>
      <c r="E2324" s="580">
        <v>1</v>
      </c>
      <c r="F2324" s="582">
        <v>0</v>
      </c>
      <c r="G2324" s="584">
        <v>0</v>
      </c>
    </row>
    <row r="2325" spans="1:7">
      <c r="A2325" s="2"/>
      <c r="B2325" s="2"/>
      <c r="C2325" s="576" t="s">
        <v>340</v>
      </c>
      <c r="D2325" s="577" t="s">
        <v>355</v>
      </c>
      <c r="E2325" s="580">
        <v>1</v>
      </c>
      <c r="F2325" s="582">
        <v>0</v>
      </c>
      <c r="G2325" s="584">
        <v>0</v>
      </c>
    </row>
    <row r="2326" spans="1:7">
      <c r="A2326" s="2"/>
      <c r="B2326" s="2"/>
      <c r="C2326" s="576" t="s">
        <v>340</v>
      </c>
      <c r="D2326" s="577" t="s">
        <v>807</v>
      </c>
      <c r="E2326" s="580">
        <v>1</v>
      </c>
      <c r="F2326" s="582">
        <v>0</v>
      </c>
      <c r="G2326" s="584">
        <v>0</v>
      </c>
    </row>
    <row r="2327" spans="1:7">
      <c r="A2327" s="2"/>
      <c r="B2327" s="2"/>
      <c r="C2327" s="576" t="s">
        <v>340</v>
      </c>
      <c r="D2327" s="577" t="s">
        <v>349</v>
      </c>
      <c r="E2327" s="580">
        <v>1</v>
      </c>
      <c r="F2327" s="582">
        <v>0</v>
      </c>
      <c r="G2327" s="584">
        <v>0</v>
      </c>
    </row>
    <row r="2328" spans="1:7">
      <c r="A2328" s="2"/>
      <c r="B2328" s="2"/>
      <c r="C2328" s="576" t="s">
        <v>340</v>
      </c>
      <c r="D2328" s="577" t="s">
        <v>423</v>
      </c>
      <c r="E2328" s="580">
        <v>1</v>
      </c>
      <c r="F2328" s="582">
        <v>2</v>
      </c>
      <c r="G2328" s="584">
        <v>0</v>
      </c>
    </row>
    <row r="2329" spans="1:7">
      <c r="A2329" s="2"/>
      <c r="B2329" s="2"/>
      <c r="C2329" s="576" t="s">
        <v>340</v>
      </c>
      <c r="D2329" s="577" t="s">
        <v>368</v>
      </c>
      <c r="E2329" s="580">
        <v>1</v>
      </c>
      <c r="F2329" s="582">
        <v>0</v>
      </c>
      <c r="G2329" s="584">
        <v>0</v>
      </c>
    </row>
    <row r="2330" spans="1:7">
      <c r="A2330" s="2"/>
      <c r="B2330" s="2"/>
      <c r="C2330" s="576" t="s">
        <v>340</v>
      </c>
      <c r="D2330" s="577" t="s">
        <v>634</v>
      </c>
      <c r="E2330" s="580">
        <v>1</v>
      </c>
      <c r="F2330" s="582">
        <v>0</v>
      </c>
      <c r="G2330" s="584">
        <v>0</v>
      </c>
    </row>
    <row r="2331" spans="1:7">
      <c r="A2331" s="2"/>
      <c r="B2331" s="2"/>
      <c r="C2331" s="576" t="s">
        <v>340</v>
      </c>
      <c r="D2331" s="577" t="s">
        <v>737</v>
      </c>
      <c r="E2331" s="580">
        <v>1</v>
      </c>
      <c r="F2331" s="582">
        <v>2</v>
      </c>
      <c r="G2331" s="584">
        <v>0</v>
      </c>
    </row>
    <row r="2332" spans="1:7">
      <c r="A2332" s="2"/>
      <c r="B2332" s="2"/>
      <c r="C2332" s="576" t="s">
        <v>340</v>
      </c>
      <c r="D2332" s="577" t="s">
        <v>462</v>
      </c>
      <c r="E2332" s="580">
        <v>1</v>
      </c>
      <c r="F2332" s="582">
        <v>2</v>
      </c>
      <c r="G2332" s="584">
        <v>0</v>
      </c>
    </row>
    <row r="2333" spans="1:7">
      <c r="A2333" s="2"/>
      <c r="B2333" s="2"/>
      <c r="C2333" s="576" t="s">
        <v>340</v>
      </c>
      <c r="D2333" s="577" t="s">
        <v>853</v>
      </c>
      <c r="E2333" s="580">
        <v>1</v>
      </c>
      <c r="F2333" s="582">
        <v>2</v>
      </c>
      <c r="G2333" s="584">
        <v>0</v>
      </c>
    </row>
    <row r="2334" spans="1:7">
      <c r="A2334" s="2"/>
      <c r="B2334" s="2"/>
      <c r="C2334" s="576" t="s">
        <v>340</v>
      </c>
      <c r="D2334" s="577" t="s">
        <v>376</v>
      </c>
      <c r="E2334" s="580">
        <v>1</v>
      </c>
      <c r="F2334" s="582">
        <v>2</v>
      </c>
      <c r="G2334" s="584">
        <v>0</v>
      </c>
    </row>
    <row r="2335" spans="1:7">
      <c r="A2335" s="2"/>
      <c r="B2335" s="2"/>
      <c r="C2335" s="576" t="s">
        <v>340</v>
      </c>
      <c r="D2335" s="577" t="s">
        <v>1294</v>
      </c>
      <c r="E2335" s="580">
        <v>1</v>
      </c>
      <c r="F2335" s="582">
        <v>1</v>
      </c>
      <c r="G2335" s="584">
        <v>0</v>
      </c>
    </row>
    <row r="2336" spans="1:7">
      <c r="A2336" s="2"/>
      <c r="B2336" s="2"/>
      <c r="C2336" s="576" t="s">
        <v>340</v>
      </c>
      <c r="D2336" s="577" t="s">
        <v>1295</v>
      </c>
      <c r="E2336" s="580">
        <v>1</v>
      </c>
      <c r="F2336" s="582">
        <v>2</v>
      </c>
      <c r="G2336" s="584">
        <v>0</v>
      </c>
    </row>
    <row r="2337" spans="1:7">
      <c r="A2337" s="2"/>
      <c r="B2337" s="2"/>
      <c r="C2337" s="576" t="s">
        <v>340</v>
      </c>
      <c r="D2337" s="577" t="s">
        <v>1026</v>
      </c>
      <c r="E2337" s="580">
        <v>1</v>
      </c>
      <c r="F2337" s="582">
        <v>1</v>
      </c>
      <c r="G2337" s="584">
        <v>0</v>
      </c>
    </row>
    <row r="2338" spans="1:7">
      <c r="A2338" s="2"/>
      <c r="B2338" s="2"/>
      <c r="C2338" s="576" t="s">
        <v>340</v>
      </c>
      <c r="D2338" s="577" t="s">
        <v>399</v>
      </c>
      <c r="E2338" s="580">
        <v>1</v>
      </c>
      <c r="F2338" s="582">
        <v>1</v>
      </c>
      <c r="G2338" s="584">
        <v>0</v>
      </c>
    </row>
    <row r="2339" spans="1:7">
      <c r="A2339" s="2"/>
      <c r="B2339" s="2"/>
      <c r="C2339" s="576" t="s">
        <v>340</v>
      </c>
      <c r="D2339" s="577" t="s">
        <v>411</v>
      </c>
      <c r="E2339" s="580">
        <v>1</v>
      </c>
      <c r="F2339" s="582">
        <v>0</v>
      </c>
      <c r="G2339" s="584">
        <v>0</v>
      </c>
    </row>
    <row r="2340" spans="1:7">
      <c r="A2340" s="2"/>
      <c r="B2340" s="2"/>
      <c r="C2340" s="576" t="s">
        <v>340</v>
      </c>
      <c r="D2340" s="577" t="s">
        <v>395</v>
      </c>
      <c r="E2340" s="580">
        <v>1</v>
      </c>
      <c r="F2340" s="582">
        <v>2</v>
      </c>
      <c r="G2340" s="584">
        <v>0</v>
      </c>
    </row>
    <row r="2341" spans="1:7">
      <c r="A2341" s="2"/>
      <c r="B2341" s="2"/>
      <c r="C2341" s="576" t="s">
        <v>340</v>
      </c>
      <c r="D2341" s="577" t="s">
        <v>642</v>
      </c>
      <c r="E2341" s="580">
        <v>1</v>
      </c>
      <c r="F2341" s="582">
        <v>1</v>
      </c>
      <c r="G2341" s="584">
        <v>0</v>
      </c>
    </row>
    <row r="2342" spans="1:7">
      <c r="A2342" s="2"/>
      <c r="B2342" s="2"/>
      <c r="C2342" s="576" t="s">
        <v>340</v>
      </c>
      <c r="D2342" s="577" t="s">
        <v>828</v>
      </c>
      <c r="E2342" s="580">
        <v>1</v>
      </c>
      <c r="F2342" s="582">
        <v>1</v>
      </c>
      <c r="G2342" s="584">
        <v>0</v>
      </c>
    </row>
    <row r="2343" spans="1:7">
      <c r="A2343" s="2"/>
      <c r="B2343" s="2"/>
      <c r="C2343" s="576" t="s">
        <v>340</v>
      </c>
      <c r="D2343" s="577" t="s">
        <v>1298</v>
      </c>
      <c r="E2343" s="580">
        <v>1</v>
      </c>
      <c r="F2343" s="582">
        <v>1</v>
      </c>
      <c r="G2343" s="584">
        <v>0</v>
      </c>
    </row>
    <row r="2344" spans="1:7">
      <c r="A2344" s="2"/>
      <c r="B2344" s="2"/>
      <c r="C2344" s="576" t="s">
        <v>340</v>
      </c>
      <c r="D2344" s="577" t="s">
        <v>810</v>
      </c>
      <c r="E2344" s="580">
        <v>1</v>
      </c>
      <c r="F2344" s="582">
        <v>0</v>
      </c>
      <c r="G2344" s="584">
        <v>1</v>
      </c>
    </row>
    <row r="2345" spans="1:7">
      <c r="A2345" s="2"/>
      <c r="B2345" s="2"/>
      <c r="C2345" s="576" t="s">
        <v>340</v>
      </c>
      <c r="D2345" s="577" t="s">
        <v>587</v>
      </c>
      <c r="E2345" s="580">
        <v>1</v>
      </c>
      <c r="F2345" s="582">
        <v>1</v>
      </c>
      <c r="G2345" s="584">
        <v>0</v>
      </c>
    </row>
    <row r="2346" spans="1:7">
      <c r="A2346" s="2"/>
      <c r="B2346" s="2"/>
      <c r="C2346" s="576" t="s">
        <v>340</v>
      </c>
      <c r="D2346" s="577" t="s">
        <v>799</v>
      </c>
      <c r="E2346" s="580">
        <v>1</v>
      </c>
      <c r="F2346" s="582">
        <v>1</v>
      </c>
      <c r="G2346" s="584">
        <v>0</v>
      </c>
    </row>
    <row r="2347" spans="1:7">
      <c r="A2347" s="2"/>
      <c r="B2347" s="2"/>
      <c r="C2347" s="576" t="s">
        <v>340</v>
      </c>
      <c r="D2347" s="577" t="s">
        <v>377</v>
      </c>
      <c r="E2347" s="580">
        <v>1</v>
      </c>
      <c r="F2347" s="582">
        <v>1</v>
      </c>
      <c r="G2347" s="584">
        <v>0</v>
      </c>
    </row>
    <row r="2348" spans="1:7">
      <c r="A2348" s="2"/>
      <c r="B2348" s="2"/>
      <c r="C2348" s="576" t="s">
        <v>340</v>
      </c>
      <c r="D2348" s="577" t="s">
        <v>890</v>
      </c>
      <c r="E2348" s="580">
        <v>1</v>
      </c>
      <c r="F2348" s="582">
        <v>1</v>
      </c>
      <c r="G2348" s="584">
        <v>0</v>
      </c>
    </row>
    <row r="2349" spans="1:7">
      <c r="A2349" s="2"/>
      <c r="B2349" s="2"/>
      <c r="C2349" s="576" t="s">
        <v>340</v>
      </c>
      <c r="D2349" s="577" t="s">
        <v>385</v>
      </c>
      <c r="E2349" s="580">
        <v>1</v>
      </c>
      <c r="F2349" s="582">
        <v>0</v>
      </c>
      <c r="G2349" s="584">
        <v>0</v>
      </c>
    </row>
    <row r="2350" spans="1:7">
      <c r="A2350" s="2"/>
      <c r="B2350" s="2"/>
      <c r="C2350" s="576" t="s">
        <v>340</v>
      </c>
      <c r="D2350" s="577" t="s">
        <v>750</v>
      </c>
      <c r="E2350" s="580">
        <v>1</v>
      </c>
      <c r="F2350" s="582">
        <v>0</v>
      </c>
      <c r="G2350" s="584">
        <v>0</v>
      </c>
    </row>
    <row r="2351" spans="1:7">
      <c r="A2351" s="2"/>
      <c r="B2351" s="18" t="s">
        <v>0</v>
      </c>
      <c r="C2351" s="576" t="s">
        <v>601</v>
      </c>
      <c r="D2351" s="577" t="s">
        <v>472</v>
      </c>
      <c r="E2351" s="580">
        <v>1</v>
      </c>
      <c r="F2351" s="582">
        <v>0</v>
      </c>
      <c r="G2351" s="584">
        <v>0</v>
      </c>
    </row>
    <row r="2352" spans="1:7">
      <c r="A2352" s="2"/>
      <c r="B2352" s="34" t="s">
        <v>7</v>
      </c>
      <c r="C2352" s="576" t="s">
        <v>601</v>
      </c>
      <c r="D2352" s="577" t="s">
        <v>926</v>
      </c>
      <c r="E2352" s="580">
        <v>1</v>
      </c>
      <c r="F2352" s="582">
        <v>1</v>
      </c>
      <c r="G2352" s="584">
        <v>0</v>
      </c>
    </row>
    <row r="2353" spans="1:7">
      <c r="A2353" s="2"/>
      <c r="B2353" s="34" t="s">
        <v>8</v>
      </c>
      <c r="C2353" s="576" t="s">
        <v>192</v>
      </c>
      <c r="D2353" s="577" t="s">
        <v>1301</v>
      </c>
      <c r="E2353" s="580">
        <v>1</v>
      </c>
      <c r="F2353" s="582">
        <v>1</v>
      </c>
      <c r="G2353" s="584">
        <v>0</v>
      </c>
    </row>
    <row r="2354" spans="1:7">
      <c r="A2354" s="2"/>
      <c r="B2354" s="2"/>
      <c r="C2354" s="576" t="s">
        <v>192</v>
      </c>
      <c r="D2354" s="577" t="s">
        <v>1302</v>
      </c>
      <c r="E2354" s="580">
        <v>1</v>
      </c>
      <c r="F2354" s="582">
        <v>2</v>
      </c>
      <c r="G2354" s="584">
        <v>0</v>
      </c>
    </row>
    <row r="2355" spans="1:7">
      <c r="A2355" s="2"/>
      <c r="B2355" s="2"/>
      <c r="C2355" s="576" t="s">
        <v>192</v>
      </c>
      <c r="D2355" s="577" t="s">
        <v>937</v>
      </c>
      <c r="E2355" s="580">
        <v>1</v>
      </c>
      <c r="F2355" s="582">
        <v>0</v>
      </c>
      <c r="G2355" s="584">
        <v>0</v>
      </c>
    </row>
    <row r="2356" spans="1:7">
      <c r="A2356" s="2"/>
      <c r="B2356" s="2"/>
      <c r="C2356" s="576" t="s">
        <v>192</v>
      </c>
      <c r="D2356" s="577" t="s">
        <v>1303</v>
      </c>
      <c r="E2356" s="580">
        <v>1</v>
      </c>
      <c r="F2356" s="582">
        <v>0</v>
      </c>
      <c r="G2356" s="584">
        <v>0</v>
      </c>
    </row>
    <row r="2357" spans="1:7">
      <c r="A2357" s="2"/>
      <c r="B2357" s="2"/>
      <c r="C2357" s="576" t="s">
        <v>192</v>
      </c>
      <c r="D2357" s="577" t="s">
        <v>1210</v>
      </c>
      <c r="E2357" s="580">
        <v>1</v>
      </c>
      <c r="F2357" s="582">
        <v>1</v>
      </c>
      <c r="G2357" s="584">
        <v>0</v>
      </c>
    </row>
    <row r="2358" spans="1:7">
      <c r="A2358" s="2"/>
      <c r="B2358" s="2"/>
      <c r="C2358" s="576" t="s">
        <v>192</v>
      </c>
      <c r="D2358" s="577" t="s">
        <v>1304</v>
      </c>
      <c r="E2358" s="580">
        <v>1</v>
      </c>
      <c r="F2358" s="582">
        <v>0</v>
      </c>
      <c r="G2358" s="584">
        <v>0</v>
      </c>
    </row>
    <row r="2359" spans="1:7">
      <c r="A2359" s="2"/>
      <c r="B2359" s="2"/>
      <c r="C2359" s="576" t="s">
        <v>192</v>
      </c>
      <c r="D2359" s="577" t="s">
        <v>1305</v>
      </c>
      <c r="E2359" s="580">
        <v>1</v>
      </c>
      <c r="F2359" s="582">
        <v>1</v>
      </c>
      <c r="G2359" s="584">
        <v>0</v>
      </c>
    </row>
    <row r="2360" spans="1:7">
      <c r="A2360" s="2"/>
      <c r="B2360" s="2"/>
      <c r="C2360" s="576" t="s">
        <v>192</v>
      </c>
      <c r="D2360" s="577" t="s">
        <v>1306</v>
      </c>
      <c r="E2360" s="580">
        <v>1</v>
      </c>
      <c r="F2360" s="582">
        <v>1</v>
      </c>
      <c r="G2360" s="584">
        <v>0</v>
      </c>
    </row>
    <row r="2361" spans="1:7">
      <c r="A2361" s="2"/>
      <c r="B2361" s="2"/>
      <c r="C2361" s="576" t="s">
        <v>192</v>
      </c>
      <c r="D2361" s="577" t="s">
        <v>116</v>
      </c>
      <c r="E2361" s="580">
        <v>1</v>
      </c>
      <c r="F2361" s="582">
        <v>0</v>
      </c>
      <c r="G2361" s="584">
        <v>0</v>
      </c>
    </row>
    <row r="2362" spans="1:7">
      <c r="A2362" s="2"/>
      <c r="B2362" s="2"/>
      <c r="C2362" s="576" t="s">
        <v>192</v>
      </c>
      <c r="D2362" s="577" t="s">
        <v>950</v>
      </c>
      <c r="E2362" s="580">
        <v>1</v>
      </c>
      <c r="F2362" s="582">
        <v>1</v>
      </c>
      <c r="G2362" s="584">
        <v>0</v>
      </c>
    </row>
    <row r="2363" spans="1:7">
      <c r="A2363" s="2"/>
      <c r="B2363" s="2"/>
      <c r="C2363" s="576" t="s">
        <v>192</v>
      </c>
      <c r="D2363" s="577" t="s">
        <v>997</v>
      </c>
      <c r="E2363" s="580">
        <v>1</v>
      </c>
      <c r="F2363" s="582">
        <v>0</v>
      </c>
      <c r="G2363" s="584">
        <v>0</v>
      </c>
    </row>
    <row r="2364" spans="1:7">
      <c r="A2364" s="2"/>
      <c r="B2364" s="2"/>
      <c r="C2364" s="576" t="s">
        <v>192</v>
      </c>
      <c r="D2364" s="577" t="s">
        <v>1025</v>
      </c>
      <c r="E2364" s="580">
        <v>1</v>
      </c>
      <c r="F2364" s="582">
        <v>2</v>
      </c>
      <c r="G2364" s="584">
        <v>0</v>
      </c>
    </row>
    <row r="2365" spans="1:7">
      <c r="A2365" s="2"/>
      <c r="B2365" s="2"/>
      <c r="C2365" s="576" t="s">
        <v>192</v>
      </c>
      <c r="D2365" s="577" t="s">
        <v>481</v>
      </c>
      <c r="E2365" s="580">
        <v>1</v>
      </c>
      <c r="F2365" s="582">
        <v>1</v>
      </c>
      <c r="G2365" s="584">
        <v>0</v>
      </c>
    </row>
    <row r="2366" spans="1:7">
      <c r="A2366" s="2"/>
      <c r="B2366" s="2"/>
      <c r="C2366" s="576" t="s">
        <v>192</v>
      </c>
      <c r="D2366" s="577" t="s">
        <v>524</v>
      </c>
      <c r="E2366" s="580">
        <v>1</v>
      </c>
      <c r="F2366" s="582">
        <v>0</v>
      </c>
      <c r="G2366" s="584">
        <v>0</v>
      </c>
    </row>
    <row r="2367" spans="1:7">
      <c r="A2367" s="2"/>
      <c r="B2367" s="2"/>
      <c r="C2367" s="576" t="s">
        <v>192</v>
      </c>
      <c r="D2367" s="577" t="s">
        <v>1308</v>
      </c>
      <c r="E2367" s="580">
        <v>1</v>
      </c>
      <c r="F2367" s="582">
        <v>3</v>
      </c>
      <c r="G2367" s="584">
        <v>0</v>
      </c>
    </row>
    <row r="2368" spans="1:7">
      <c r="A2368" s="2"/>
      <c r="B2368" s="2"/>
      <c r="C2368" s="576" t="s">
        <v>192</v>
      </c>
      <c r="D2368" s="577" t="s">
        <v>1309</v>
      </c>
      <c r="E2368" s="580">
        <v>1</v>
      </c>
      <c r="F2368" s="582">
        <v>2</v>
      </c>
      <c r="G2368" s="584">
        <v>0</v>
      </c>
    </row>
    <row r="2369" spans="1:7">
      <c r="A2369" s="2"/>
      <c r="B2369" s="2"/>
      <c r="C2369" s="576" t="s">
        <v>192</v>
      </c>
      <c r="D2369" s="577" t="s">
        <v>1310</v>
      </c>
      <c r="E2369" s="580">
        <v>1</v>
      </c>
      <c r="F2369" s="582">
        <v>0</v>
      </c>
      <c r="G2369" s="584">
        <v>0</v>
      </c>
    </row>
    <row r="2370" spans="1:7">
      <c r="A2370" s="2"/>
      <c r="B2370" s="2"/>
      <c r="C2370" s="576" t="s">
        <v>192</v>
      </c>
      <c r="D2370" s="577" t="s">
        <v>1311</v>
      </c>
      <c r="E2370" s="580">
        <v>1</v>
      </c>
      <c r="F2370" s="582">
        <v>0</v>
      </c>
      <c r="G2370" s="584">
        <v>0</v>
      </c>
    </row>
    <row r="2371" spans="1:7">
      <c r="A2371" s="2"/>
      <c r="B2371" s="2"/>
      <c r="C2371" s="576" t="s">
        <v>192</v>
      </c>
      <c r="D2371" s="577" t="s">
        <v>375</v>
      </c>
      <c r="E2371" s="580">
        <v>1</v>
      </c>
      <c r="F2371" s="582">
        <v>0</v>
      </c>
      <c r="G2371" s="584">
        <v>0</v>
      </c>
    </row>
    <row r="2372" spans="1:7">
      <c r="A2372" s="2"/>
      <c r="B2372" s="2"/>
      <c r="C2372" s="576" t="s">
        <v>192</v>
      </c>
      <c r="D2372" s="577" t="s">
        <v>189</v>
      </c>
      <c r="E2372" s="580">
        <v>1</v>
      </c>
      <c r="F2372" s="582">
        <v>2</v>
      </c>
      <c r="G2372" s="584">
        <v>0</v>
      </c>
    </row>
    <row r="2373" spans="1:7">
      <c r="A2373" s="2"/>
      <c r="B2373" s="2"/>
      <c r="C2373" s="576" t="s">
        <v>1146</v>
      </c>
      <c r="D2373" s="577"/>
      <c r="E2373" s="580">
        <v>1</v>
      </c>
      <c r="F2373" s="582">
        <v>1</v>
      </c>
      <c r="G2373" s="584">
        <v>0</v>
      </c>
    </row>
    <row r="2374" spans="1:7">
      <c r="A2374" s="2"/>
      <c r="B2374" s="2"/>
      <c r="C2374" s="576" t="s">
        <v>1313</v>
      </c>
      <c r="D2374" s="577"/>
      <c r="E2374" s="580">
        <v>1</v>
      </c>
      <c r="F2374" s="582">
        <v>0</v>
      </c>
      <c r="G2374" s="584">
        <v>0</v>
      </c>
    </row>
    <row r="2375" spans="1:7">
      <c r="A2375" s="2"/>
      <c r="B2375" s="2"/>
      <c r="C2375" s="576" t="s">
        <v>354</v>
      </c>
      <c r="D2375" s="577" t="s">
        <v>415</v>
      </c>
      <c r="E2375" s="580">
        <v>1</v>
      </c>
      <c r="F2375" s="582">
        <v>0</v>
      </c>
      <c r="G2375" s="584">
        <v>0</v>
      </c>
    </row>
    <row r="2376" spans="1:7">
      <c r="A2376" s="2"/>
      <c r="B2376" s="18" t="s">
        <v>0</v>
      </c>
      <c r="C2376" s="576" t="s">
        <v>354</v>
      </c>
      <c r="D2376" s="577" t="s">
        <v>1125</v>
      </c>
      <c r="E2376" s="580">
        <v>1</v>
      </c>
      <c r="F2376" s="582">
        <v>1</v>
      </c>
      <c r="G2376" s="584">
        <v>0</v>
      </c>
    </row>
    <row r="2377" spans="1:7">
      <c r="A2377" s="2"/>
      <c r="B2377" s="34" t="s">
        <v>7</v>
      </c>
      <c r="C2377" s="576" t="s">
        <v>354</v>
      </c>
      <c r="D2377" s="577" t="s">
        <v>348</v>
      </c>
      <c r="E2377" s="580">
        <v>1</v>
      </c>
      <c r="F2377" s="582">
        <v>0</v>
      </c>
      <c r="G2377" s="584">
        <v>0</v>
      </c>
    </row>
    <row r="2378" spans="1:7">
      <c r="A2378" s="2"/>
      <c r="B2378" s="34" t="s">
        <v>8</v>
      </c>
      <c r="C2378" s="576" t="s">
        <v>354</v>
      </c>
      <c r="D2378" s="577" t="s">
        <v>346</v>
      </c>
      <c r="E2378" s="580">
        <v>1</v>
      </c>
      <c r="F2378" s="582">
        <v>1</v>
      </c>
      <c r="G2378" s="584">
        <v>0</v>
      </c>
    </row>
    <row r="2379" spans="1:7">
      <c r="A2379" s="2"/>
      <c r="B2379" s="2"/>
      <c r="C2379" s="576" t="s">
        <v>354</v>
      </c>
      <c r="D2379" s="577" t="s">
        <v>360</v>
      </c>
      <c r="E2379" s="580">
        <v>1</v>
      </c>
      <c r="F2379" s="582">
        <v>0</v>
      </c>
      <c r="G2379" s="584">
        <v>0</v>
      </c>
    </row>
    <row r="2380" spans="1:7">
      <c r="A2380" s="2"/>
      <c r="B2380" s="2"/>
      <c r="C2380" s="576" t="s">
        <v>354</v>
      </c>
      <c r="D2380" s="577" t="s">
        <v>1013</v>
      </c>
      <c r="E2380" s="580">
        <v>1</v>
      </c>
      <c r="F2380" s="582">
        <v>0</v>
      </c>
      <c r="G2380" s="584">
        <v>0</v>
      </c>
    </row>
    <row r="2381" spans="1:7">
      <c r="A2381" s="2"/>
      <c r="B2381" s="18"/>
      <c r="C2381" s="576" t="s">
        <v>354</v>
      </c>
      <c r="D2381" s="577" t="s">
        <v>748</v>
      </c>
      <c r="E2381" s="580">
        <v>1</v>
      </c>
      <c r="F2381" s="582">
        <v>0</v>
      </c>
      <c r="G2381" s="584">
        <v>0</v>
      </c>
    </row>
    <row r="2382" spans="1:7">
      <c r="A2382" s="2"/>
      <c r="B2382" s="34"/>
      <c r="C2382" s="576" t="s">
        <v>354</v>
      </c>
      <c r="D2382" s="577" t="s">
        <v>585</v>
      </c>
      <c r="E2382" s="580">
        <v>1</v>
      </c>
      <c r="F2382" s="582">
        <v>1</v>
      </c>
      <c r="G2382" s="584">
        <v>0</v>
      </c>
    </row>
    <row r="2383" spans="1:7">
      <c r="A2383" s="2"/>
      <c r="B2383" s="18"/>
      <c r="C2383" s="576" t="s">
        <v>354</v>
      </c>
      <c r="D2383" s="577" t="s">
        <v>483</v>
      </c>
      <c r="E2383" s="580">
        <v>1</v>
      </c>
      <c r="F2383" s="582">
        <v>0</v>
      </c>
      <c r="G2383" s="584">
        <v>0</v>
      </c>
    </row>
    <row r="2384" spans="1:7">
      <c r="A2384" s="2"/>
      <c r="B2384" s="2"/>
      <c r="C2384" s="576" t="s">
        <v>354</v>
      </c>
      <c r="D2384" s="577" t="s">
        <v>1012</v>
      </c>
      <c r="E2384" s="580">
        <v>1</v>
      </c>
      <c r="F2384" s="582">
        <v>1</v>
      </c>
      <c r="G2384" s="584">
        <v>0</v>
      </c>
    </row>
    <row r="2385" spans="1:7">
      <c r="A2385" s="2"/>
      <c r="B2385" s="2"/>
      <c r="C2385" s="576" t="s">
        <v>409</v>
      </c>
      <c r="D2385" s="577" t="s">
        <v>674</v>
      </c>
      <c r="E2385" s="580">
        <v>1</v>
      </c>
      <c r="F2385" s="582">
        <v>2</v>
      </c>
      <c r="G2385" s="584">
        <v>0</v>
      </c>
    </row>
    <row r="2386" spans="1:7">
      <c r="A2386" s="2"/>
      <c r="B2386" s="2"/>
      <c r="C2386" s="576" t="s">
        <v>409</v>
      </c>
      <c r="D2386" s="577" t="s">
        <v>1315</v>
      </c>
      <c r="E2386" s="580">
        <v>1</v>
      </c>
      <c r="F2386" s="582">
        <v>1</v>
      </c>
      <c r="G2386" s="584">
        <v>0</v>
      </c>
    </row>
    <row r="2387" spans="1:7">
      <c r="A2387" s="2"/>
      <c r="B2387" s="2"/>
      <c r="C2387" s="576" t="s">
        <v>409</v>
      </c>
      <c r="D2387" s="577" t="s">
        <v>366</v>
      </c>
      <c r="E2387" s="580">
        <v>1</v>
      </c>
      <c r="F2387" s="582">
        <v>1</v>
      </c>
      <c r="G2387" s="584">
        <v>0</v>
      </c>
    </row>
    <row r="2388" spans="1:7">
      <c r="A2388" s="2"/>
      <c r="B2388" s="2"/>
      <c r="C2388" s="576" t="s">
        <v>1317</v>
      </c>
      <c r="D2388" s="577" t="s">
        <v>1318</v>
      </c>
      <c r="E2388" s="580">
        <v>1</v>
      </c>
      <c r="F2388" s="582">
        <v>2</v>
      </c>
      <c r="G2388" s="584">
        <v>0</v>
      </c>
    </row>
    <row r="2389" spans="1:7">
      <c r="A2389" s="2"/>
      <c r="B2389" s="2"/>
      <c r="C2389" s="576" t="s">
        <v>642</v>
      </c>
      <c r="D2389" s="577" t="s">
        <v>343</v>
      </c>
      <c r="E2389" s="580">
        <v>1</v>
      </c>
      <c r="F2389" s="582">
        <v>2</v>
      </c>
      <c r="G2389" s="584">
        <v>0</v>
      </c>
    </row>
    <row r="2390" spans="1:7">
      <c r="A2390" s="2"/>
      <c r="B2390" s="2"/>
      <c r="C2390" s="576" t="s">
        <v>828</v>
      </c>
      <c r="D2390" s="577"/>
      <c r="E2390" s="580">
        <v>1</v>
      </c>
      <c r="F2390" s="582">
        <v>0</v>
      </c>
      <c r="G2390" s="584">
        <v>0</v>
      </c>
    </row>
    <row r="2391" spans="1:7">
      <c r="A2391" s="2"/>
      <c r="B2391" s="2"/>
      <c r="C2391" s="576" t="s">
        <v>750</v>
      </c>
      <c r="D2391" s="577" t="s">
        <v>343</v>
      </c>
      <c r="E2391" s="580">
        <v>1</v>
      </c>
      <c r="F2391" s="582">
        <v>2</v>
      </c>
      <c r="G2391" s="584">
        <v>0</v>
      </c>
    </row>
    <row r="2392" spans="1:7">
      <c r="A2392" s="2"/>
      <c r="B2392" s="2"/>
      <c r="C2392" s="576" t="s">
        <v>1319</v>
      </c>
      <c r="D2392" s="577" t="s">
        <v>347</v>
      </c>
      <c r="E2392" s="580">
        <v>1</v>
      </c>
      <c r="F2392" s="582">
        <v>0</v>
      </c>
      <c r="G2392" s="584">
        <v>0</v>
      </c>
    </row>
    <row r="2393" spans="1:7">
      <c r="A2393" s="2"/>
      <c r="B2393" s="2"/>
      <c r="C2393" s="576" t="s">
        <v>1320</v>
      </c>
      <c r="D2393" s="577"/>
      <c r="E2393" s="580">
        <v>1</v>
      </c>
      <c r="F2393" s="582">
        <v>1</v>
      </c>
      <c r="G2393" s="584">
        <v>0</v>
      </c>
    </row>
    <row r="2394" spans="1:7">
      <c r="A2394" s="2"/>
      <c r="B2394" s="2"/>
      <c r="C2394" s="576" t="s">
        <v>475</v>
      </c>
      <c r="D2394" s="577" t="s">
        <v>345</v>
      </c>
      <c r="E2394" s="580">
        <v>1</v>
      </c>
      <c r="F2394" s="582">
        <v>0</v>
      </c>
      <c r="G2394" s="584">
        <v>0</v>
      </c>
    </row>
    <row r="2395" spans="1:7">
      <c r="A2395" s="2"/>
      <c r="B2395" s="2"/>
      <c r="C2395" s="576" t="s">
        <v>475</v>
      </c>
      <c r="D2395" s="577" t="s">
        <v>645</v>
      </c>
      <c r="E2395" s="580">
        <v>1</v>
      </c>
      <c r="F2395" s="582">
        <v>0</v>
      </c>
      <c r="G2395" s="584">
        <v>0</v>
      </c>
    </row>
    <row r="2396" spans="1:7">
      <c r="A2396" s="2"/>
      <c r="B2396" s="2"/>
      <c r="C2396" s="576" t="s">
        <v>475</v>
      </c>
      <c r="D2396" s="577" t="s">
        <v>339</v>
      </c>
      <c r="E2396" s="580">
        <v>1</v>
      </c>
      <c r="F2396" s="582">
        <v>0</v>
      </c>
      <c r="G2396" s="584">
        <v>0</v>
      </c>
    </row>
    <row r="2397" spans="1:7">
      <c r="A2397" s="2"/>
      <c r="B2397" s="2"/>
      <c r="C2397" s="576" t="s">
        <v>475</v>
      </c>
      <c r="D2397" s="577" t="s">
        <v>360</v>
      </c>
      <c r="E2397" s="580">
        <v>1</v>
      </c>
      <c r="F2397" s="582">
        <v>1</v>
      </c>
      <c r="G2397" s="584">
        <v>0</v>
      </c>
    </row>
    <row r="2398" spans="1:7">
      <c r="A2398" s="2"/>
      <c r="B2398" s="2"/>
      <c r="C2398" s="576" t="s">
        <v>475</v>
      </c>
      <c r="D2398" s="577" t="s">
        <v>415</v>
      </c>
      <c r="E2398" s="580">
        <v>1</v>
      </c>
      <c r="F2398" s="582">
        <v>0</v>
      </c>
      <c r="G2398" s="584">
        <v>0</v>
      </c>
    </row>
    <row r="2399" spans="1:7">
      <c r="A2399" s="2"/>
      <c r="B2399" s="2"/>
      <c r="C2399" s="576" t="s">
        <v>475</v>
      </c>
      <c r="D2399" s="577" t="s">
        <v>550</v>
      </c>
      <c r="E2399" s="580">
        <v>1</v>
      </c>
      <c r="F2399" s="582">
        <v>0</v>
      </c>
      <c r="G2399" s="584">
        <v>0</v>
      </c>
    </row>
    <row r="2400" spans="1:7">
      <c r="A2400" s="2"/>
      <c r="B2400" s="2"/>
      <c r="C2400" s="576" t="s">
        <v>1322</v>
      </c>
      <c r="D2400" s="577" t="s">
        <v>460</v>
      </c>
      <c r="E2400" s="580">
        <v>1</v>
      </c>
      <c r="F2400" s="582">
        <v>1</v>
      </c>
      <c r="G2400" s="584">
        <v>0</v>
      </c>
    </row>
    <row r="2401" spans="1:7">
      <c r="A2401" s="2"/>
      <c r="B2401" s="2"/>
      <c r="C2401" s="576" t="s">
        <v>423</v>
      </c>
      <c r="D2401" s="577" t="s">
        <v>343</v>
      </c>
      <c r="E2401" s="580">
        <v>1</v>
      </c>
      <c r="F2401" s="582">
        <v>0</v>
      </c>
      <c r="G2401" s="584">
        <v>0</v>
      </c>
    </row>
    <row r="2402" spans="1:7">
      <c r="A2402" s="2"/>
      <c r="B2402" s="2"/>
      <c r="C2402" s="576" t="s">
        <v>423</v>
      </c>
      <c r="D2402" s="577" t="s">
        <v>360</v>
      </c>
      <c r="E2402" s="580">
        <v>1</v>
      </c>
      <c r="F2402" s="582">
        <v>0</v>
      </c>
      <c r="G2402" s="584">
        <v>0</v>
      </c>
    </row>
    <row r="2403" spans="1:7">
      <c r="A2403" s="2"/>
      <c r="B2403" s="2"/>
      <c r="C2403" s="576" t="s">
        <v>423</v>
      </c>
      <c r="D2403" s="577" t="s">
        <v>508</v>
      </c>
      <c r="E2403" s="580">
        <v>1</v>
      </c>
      <c r="F2403" s="582">
        <v>2</v>
      </c>
      <c r="G2403" s="584">
        <v>0</v>
      </c>
    </row>
    <row r="2404" spans="1:7">
      <c r="A2404" s="2"/>
      <c r="B2404" s="2"/>
      <c r="C2404" s="576" t="s">
        <v>423</v>
      </c>
      <c r="D2404" s="577" t="s">
        <v>199</v>
      </c>
      <c r="E2404" s="580">
        <v>1</v>
      </c>
      <c r="F2404" s="582">
        <v>2</v>
      </c>
      <c r="G2404" s="584">
        <v>0</v>
      </c>
    </row>
    <row r="2405" spans="1:7">
      <c r="A2405" s="2"/>
      <c r="B2405" s="2"/>
      <c r="C2405" s="576" t="s">
        <v>423</v>
      </c>
      <c r="D2405" s="577" t="s">
        <v>339</v>
      </c>
      <c r="E2405" s="580">
        <v>1</v>
      </c>
      <c r="F2405" s="582">
        <v>0</v>
      </c>
      <c r="G2405" s="584">
        <v>0</v>
      </c>
    </row>
    <row r="2406" spans="1:7">
      <c r="A2406" s="2"/>
      <c r="B2406" s="2"/>
      <c r="C2406" s="576" t="s">
        <v>423</v>
      </c>
      <c r="D2406" s="577" t="s">
        <v>415</v>
      </c>
      <c r="E2406" s="580">
        <v>1</v>
      </c>
      <c r="F2406" s="582">
        <v>2</v>
      </c>
      <c r="G2406" s="584">
        <v>0</v>
      </c>
    </row>
    <row r="2407" spans="1:7">
      <c r="A2407" s="2"/>
      <c r="B2407" s="2"/>
      <c r="C2407" s="576" t="s">
        <v>423</v>
      </c>
      <c r="D2407" s="577" t="s">
        <v>340</v>
      </c>
      <c r="E2407" s="580">
        <v>1</v>
      </c>
      <c r="F2407" s="582">
        <v>2</v>
      </c>
      <c r="G2407" s="584">
        <v>0</v>
      </c>
    </row>
    <row r="2408" spans="1:7">
      <c r="A2408" s="2"/>
      <c r="B2408" s="2"/>
      <c r="C2408" s="576" t="s">
        <v>423</v>
      </c>
      <c r="D2408" s="577" t="s">
        <v>450</v>
      </c>
      <c r="E2408" s="580">
        <v>1</v>
      </c>
      <c r="F2408" s="582">
        <v>1</v>
      </c>
      <c r="G2408" s="584">
        <v>0</v>
      </c>
    </row>
    <row r="2409" spans="1:7">
      <c r="A2409" s="2"/>
      <c r="B2409" s="2"/>
      <c r="C2409" s="576" t="s">
        <v>423</v>
      </c>
      <c r="D2409" s="577" t="s">
        <v>352</v>
      </c>
      <c r="E2409" s="580">
        <v>1</v>
      </c>
      <c r="F2409" s="582">
        <v>0</v>
      </c>
      <c r="G2409" s="584">
        <v>0</v>
      </c>
    </row>
    <row r="2410" spans="1:7">
      <c r="A2410" s="2"/>
      <c r="B2410" s="2"/>
      <c r="C2410" s="576" t="s">
        <v>526</v>
      </c>
      <c r="D2410" s="577"/>
      <c r="E2410" s="580">
        <v>1</v>
      </c>
      <c r="F2410" s="582">
        <v>0</v>
      </c>
      <c r="G2410" s="584">
        <v>0</v>
      </c>
    </row>
    <row r="2411" spans="1:7">
      <c r="A2411" s="2"/>
      <c r="B2411" s="2"/>
      <c r="C2411" s="576" t="s">
        <v>620</v>
      </c>
      <c r="D2411" s="577" t="s">
        <v>454</v>
      </c>
      <c r="E2411" s="580">
        <v>1</v>
      </c>
      <c r="F2411" s="582">
        <v>1</v>
      </c>
      <c r="G2411" s="584">
        <v>0</v>
      </c>
    </row>
    <row r="2412" spans="1:7">
      <c r="A2412" s="2"/>
      <c r="B2412" s="2"/>
      <c r="C2412" s="576" t="s">
        <v>1152</v>
      </c>
      <c r="D2412" s="577" t="s">
        <v>560</v>
      </c>
      <c r="E2412" s="580">
        <v>1</v>
      </c>
      <c r="F2412" s="582">
        <v>2</v>
      </c>
      <c r="G2412" s="584">
        <v>0</v>
      </c>
    </row>
    <row r="2413" spans="1:7">
      <c r="A2413" s="2"/>
      <c r="B2413" s="2"/>
      <c r="C2413" s="576" t="s">
        <v>892</v>
      </c>
      <c r="D2413" s="577"/>
      <c r="E2413" s="580">
        <v>1</v>
      </c>
      <c r="F2413" s="582">
        <v>1</v>
      </c>
      <c r="G2413" s="584">
        <v>0</v>
      </c>
    </row>
    <row r="2414" spans="1:7">
      <c r="A2414" s="2"/>
      <c r="B2414" s="2"/>
      <c r="C2414" s="576" t="s">
        <v>1235</v>
      </c>
      <c r="D2414" s="577" t="s">
        <v>689</v>
      </c>
      <c r="E2414" s="580">
        <v>1</v>
      </c>
      <c r="F2414" s="582">
        <v>1</v>
      </c>
      <c r="G2414" s="584">
        <v>0</v>
      </c>
    </row>
    <row r="2415" spans="1:7">
      <c r="A2415" s="2"/>
      <c r="B2415" s="2"/>
      <c r="C2415" s="576" t="s">
        <v>1235</v>
      </c>
      <c r="D2415" s="577" t="s">
        <v>1030</v>
      </c>
      <c r="E2415" s="580">
        <v>1</v>
      </c>
      <c r="F2415" s="582">
        <v>2</v>
      </c>
      <c r="G2415" s="584">
        <v>0</v>
      </c>
    </row>
    <row r="2416" spans="1:7">
      <c r="A2416" s="2"/>
      <c r="B2416" s="2"/>
      <c r="C2416" s="576" t="s">
        <v>1235</v>
      </c>
      <c r="D2416" s="577"/>
      <c r="E2416" s="580">
        <v>1</v>
      </c>
      <c r="F2416" s="582">
        <v>2</v>
      </c>
      <c r="G2416" s="584">
        <v>0</v>
      </c>
    </row>
    <row r="2417" spans="1:7">
      <c r="A2417" s="2"/>
      <c r="B2417" s="2"/>
      <c r="C2417" s="576" t="s">
        <v>1235</v>
      </c>
      <c r="D2417" s="577" t="s">
        <v>1319</v>
      </c>
      <c r="E2417" s="580">
        <v>1</v>
      </c>
      <c r="F2417" s="582">
        <v>1</v>
      </c>
      <c r="G2417" s="584">
        <v>0</v>
      </c>
    </row>
    <row r="2418" spans="1:7">
      <c r="A2418" s="2"/>
      <c r="B2418" s="2"/>
      <c r="C2418" s="576" t="s">
        <v>1323</v>
      </c>
      <c r="D2418" s="577" t="s">
        <v>1324</v>
      </c>
      <c r="E2418" s="580">
        <v>1</v>
      </c>
      <c r="F2418" s="582">
        <v>1</v>
      </c>
      <c r="G2418" s="584">
        <v>0</v>
      </c>
    </row>
    <row r="2419" spans="1:7">
      <c r="A2419" s="2"/>
      <c r="B2419" s="2"/>
      <c r="C2419" s="576" t="s">
        <v>1323</v>
      </c>
      <c r="D2419" s="577"/>
      <c r="E2419" s="580">
        <v>1</v>
      </c>
      <c r="F2419" s="582">
        <v>1</v>
      </c>
      <c r="G2419" s="584">
        <v>0</v>
      </c>
    </row>
    <row r="2420" spans="1:7">
      <c r="A2420" s="2"/>
      <c r="B2420" s="2"/>
      <c r="C2420" s="576" t="s">
        <v>1308</v>
      </c>
      <c r="D2420" s="577"/>
      <c r="E2420" s="580">
        <v>1</v>
      </c>
      <c r="F2420" s="582">
        <v>2</v>
      </c>
      <c r="G2420" s="584">
        <v>0</v>
      </c>
    </row>
    <row r="2421" spans="1:7">
      <c r="A2421" s="2"/>
      <c r="B2421" s="2"/>
      <c r="C2421" s="576" t="s">
        <v>984</v>
      </c>
      <c r="D2421" s="577"/>
      <c r="E2421" s="580">
        <v>1</v>
      </c>
      <c r="F2421" s="582">
        <v>0</v>
      </c>
      <c r="G2421" s="584">
        <v>0</v>
      </c>
    </row>
    <row r="2422" spans="1:7">
      <c r="A2422" s="2"/>
      <c r="B2422" s="2"/>
      <c r="C2422" s="576" t="s">
        <v>763</v>
      </c>
      <c r="D2422" s="577" t="s">
        <v>674</v>
      </c>
      <c r="E2422" s="580">
        <v>1</v>
      </c>
      <c r="F2422" s="582">
        <v>0</v>
      </c>
      <c r="G2422" s="584">
        <v>0</v>
      </c>
    </row>
    <row r="2423" spans="1:7">
      <c r="A2423" s="2"/>
      <c r="B2423" s="2"/>
      <c r="C2423" s="576" t="s">
        <v>648</v>
      </c>
      <c r="D2423" s="577"/>
      <c r="E2423" s="580">
        <v>1</v>
      </c>
      <c r="F2423" s="582">
        <v>1</v>
      </c>
      <c r="G2423" s="584">
        <v>0</v>
      </c>
    </row>
    <row r="2424" spans="1:7">
      <c r="A2424" s="2"/>
      <c r="B2424" s="2"/>
      <c r="C2424" s="576" t="s">
        <v>1325</v>
      </c>
      <c r="D2424" s="577"/>
      <c r="E2424" s="580">
        <v>1</v>
      </c>
      <c r="F2424" s="582">
        <v>0</v>
      </c>
      <c r="G2424" s="584">
        <v>0</v>
      </c>
    </row>
    <row r="2425" spans="1:7">
      <c r="A2425" s="2"/>
      <c r="B2425" s="2"/>
      <c r="C2425" s="576" t="s">
        <v>747</v>
      </c>
      <c r="D2425" s="577"/>
      <c r="E2425" s="580">
        <v>1</v>
      </c>
      <c r="F2425" s="582">
        <v>1</v>
      </c>
      <c r="G2425" s="584">
        <v>0</v>
      </c>
    </row>
    <row r="2426" spans="1:7">
      <c r="A2426" s="2"/>
      <c r="B2426" s="2"/>
      <c r="C2426" s="576" t="s">
        <v>1327</v>
      </c>
      <c r="D2426" s="577" t="s">
        <v>1328</v>
      </c>
      <c r="E2426" s="580">
        <v>1</v>
      </c>
      <c r="F2426" s="582">
        <v>1</v>
      </c>
      <c r="G2426" s="584">
        <v>0</v>
      </c>
    </row>
    <row r="2427" spans="1:7">
      <c r="A2427" s="2"/>
      <c r="B2427" s="2"/>
      <c r="C2427" s="576" t="s">
        <v>1329</v>
      </c>
      <c r="D2427" s="577"/>
      <c r="E2427" s="580">
        <v>1</v>
      </c>
      <c r="F2427" s="582">
        <v>0</v>
      </c>
      <c r="G2427" s="584">
        <v>0</v>
      </c>
    </row>
    <row r="2428" spans="1:7">
      <c r="A2428" s="2"/>
      <c r="B2428" s="2"/>
      <c r="C2428" s="576" t="s">
        <v>1330</v>
      </c>
      <c r="D2428" s="577"/>
      <c r="E2428" s="580">
        <v>1</v>
      </c>
      <c r="F2428" s="582">
        <v>1</v>
      </c>
      <c r="G2428" s="584">
        <v>0</v>
      </c>
    </row>
    <row r="2429" spans="1:7">
      <c r="A2429" s="2"/>
      <c r="B2429" s="2"/>
      <c r="C2429" s="576" t="s">
        <v>1331</v>
      </c>
      <c r="D2429" s="577"/>
      <c r="E2429" s="580">
        <v>1</v>
      </c>
      <c r="F2429" s="582">
        <v>0</v>
      </c>
      <c r="G2429" s="584">
        <v>0</v>
      </c>
    </row>
    <row r="2430" spans="1:7">
      <c r="A2430" s="2"/>
      <c r="B2430" s="2"/>
      <c r="C2430" s="576" t="s">
        <v>1298</v>
      </c>
      <c r="D2430" s="577"/>
      <c r="E2430" s="580">
        <v>1</v>
      </c>
      <c r="F2430" s="582">
        <v>1</v>
      </c>
      <c r="G2430" s="584">
        <v>0</v>
      </c>
    </row>
    <row r="2431" spans="1:7">
      <c r="A2431" s="2"/>
      <c r="B2431" s="2"/>
      <c r="C2431" s="576" t="s">
        <v>915</v>
      </c>
      <c r="D2431" s="577"/>
      <c r="E2431" s="580">
        <v>1</v>
      </c>
      <c r="F2431" s="582">
        <v>0</v>
      </c>
      <c r="G2431" s="584">
        <v>0</v>
      </c>
    </row>
    <row r="2432" spans="1:7">
      <c r="A2432" s="2"/>
      <c r="B2432" s="2"/>
      <c r="C2432" s="576" t="s">
        <v>1189</v>
      </c>
      <c r="D2432" s="577" t="s">
        <v>663</v>
      </c>
      <c r="E2432" s="580">
        <v>1</v>
      </c>
      <c r="F2432" s="582">
        <v>2</v>
      </c>
      <c r="G2432" s="584">
        <v>0</v>
      </c>
    </row>
    <row r="2433" spans="1:7">
      <c r="A2433" s="2"/>
      <c r="B2433" s="2"/>
      <c r="C2433" s="576" t="s">
        <v>502</v>
      </c>
      <c r="D2433" s="577"/>
      <c r="E2433" s="580">
        <v>1</v>
      </c>
      <c r="F2433" s="582">
        <v>0</v>
      </c>
      <c r="G2433" s="584">
        <v>0</v>
      </c>
    </row>
    <row r="2434" spans="1:7">
      <c r="A2434" s="2"/>
      <c r="B2434" s="2"/>
      <c r="C2434" s="576" t="s">
        <v>502</v>
      </c>
      <c r="D2434" s="577" t="s">
        <v>345</v>
      </c>
      <c r="E2434" s="580">
        <v>1</v>
      </c>
      <c r="F2434" s="582">
        <v>1</v>
      </c>
      <c r="G2434" s="584">
        <v>0</v>
      </c>
    </row>
    <row r="2435" spans="1:7">
      <c r="A2435" s="2"/>
      <c r="B2435" s="2"/>
      <c r="C2435" s="576" t="s">
        <v>506</v>
      </c>
      <c r="D2435" s="577" t="s">
        <v>767</v>
      </c>
      <c r="E2435" s="580">
        <v>1</v>
      </c>
      <c r="F2435" s="582">
        <v>1</v>
      </c>
      <c r="G2435" s="584">
        <v>0</v>
      </c>
    </row>
    <row r="2436" spans="1:7">
      <c r="A2436" s="2"/>
      <c r="B2436" s="2"/>
      <c r="C2436" s="576" t="s">
        <v>363</v>
      </c>
      <c r="D2436" s="577" t="s">
        <v>353</v>
      </c>
      <c r="E2436" s="580">
        <v>1</v>
      </c>
      <c r="F2436" s="582">
        <v>1</v>
      </c>
      <c r="G2436" s="584">
        <v>0</v>
      </c>
    </row>
    <row r="2437" spans="1:7">
      <c r="A2437" s="2"/>
      <c r="B2437" s="2"/>
      <c r="C2437" s="576" t="s">
        <v>363</v>
      </c>
      <c r="D2437" s="577" t="s">
        <v>1333</v>
      </c>
      <c r="E2437" s="580">
        <v>1</v>
      </c>
      <c r="F2437" s="582">
        <v>1</v>
      </c>
      <c r="G2437" s="584">
        <v>0</v>
      </c>
    </row>
    <row r="2438" spans="1:7">
      <c r="A2438" s="2"/>
      <c r="B2438" s="2"/>
      <c r="C2438" s="576" t="s">
        <v>363</v>
      </c>
      <c r="D2438" s="577" t="s">
        <v>767</v>
      </c>
      <c r="E2438" s="580">
        <v>1</v>
      </c>
      <c r="F2438" s="582">
        <v>0</v>
      </c>
      <c r="G2438" s="584">
        <v>0</v>
      </c>
    </row>
    <row r="2439" spans="1:7">
      <c r="A2439" s="2"/>
      <c r="B2439" s="2"/>
      <c r="C2439" s="576" t="s">
        <v>363</v>
      </c>
      <c r="D2439" s="577" t="s">
        <v>345</v>
      </c>
      <c r="E2439" s="580">
        <v>1</v>
      </c>
      <c r="F2439" s="582">
        <v>1</v>
      </c>
      <c r="G2439" s="584">
        <v>0</v>
      </c>
    </row>
    <row r="2440" spans="1:7">
      <c r="A2440" s="2"/>
      <c r="B2440" s="2"/>
      <c r="C2440" s="576" t="s">
        <v>609</v>
      </c>
      <c r="D2440" s="577"/>
      <c r="E2440" s="580">
        <v>1</v>
      </c>
      <c r="F2440" s="582">
        <v>1</v>
      </c>
      <c r="G2440" s="584">
        <v>0</v>
      </c>
    </row>
    <row r="2441" spans="1:7">
      <c r="A2441" s="2"/>
      <c r="B2441" s="2"/>
      <c r="C2441" s="576" t="s">
        <v>609</v>
      </c>
      <c r="D2441" s="577" t="s">
        <v>1334</v>
      </c>
      <c r="E2441" s="580">
        <v>1</v>
      </c>
      <c r="F2441" s="582">
        <v>0</v>
      </c>
      <c r="G2441" s="584">
        <v>0</v>
      </c>
    </row>
    <row r="2442" spans="1:7">
      <c r="A2442" s="2"/>
      <c r="B2442" s="2"/>
      <c r="C2442" s="576" t="s">
        <v>508</v>
      </c>
      <c r="D2442" s="577" t="s">
        <v>423</v>
      </c>
      <c r="E2442" s="580">
        <v>1</v>
      </c>
      <c r="F2442" s="582">
        <v>1</v>
      </c>
      <c r="G2442" s="584">
        <v>0</v>
      </c>
    </row>
    <row r="2443" spans="1:7">
      <c r="A2443" s="2"/>
      <c r="B2443" s="2"/>
      <c r="C2443" s="576" t="s">
        <v>508</v>
      </c>
      <c r="D2443" s="577" t="s">
        <v>356</v>
      </c>
      <c r="E2443" s="580">
        <v>1</v>
      </c>
      <c r="F2443" s="582">
        <v>1</v>
      </c>
      <c r="G2443" s="584">
        <v>0</v>
      </c>
    </row>
    <row r="2444" spans="1:7">
      <c r="A2444" s="2"/>
      <c r="B2444" s="2"/>
      <c r="C2444" s="576" t="s">
        <v>508</v>
      </c>
      <c r="D2444" s="577" t="s">
        <v>1090</v>
      </c>
      <c r="E2444" s="580">
        <v>1</v>
      </c>
      <c r="F2444" s="582">
        <v>1</v>
      </c>
      <c r="G2444" s="584">
        <v>0</v>
      </c>
    </row>
    <row r="2445" spans="1:7">
      <c r="A2445" s="2"/>
      <c r="B2445" s="2"/>
      <c r="C2445" s="576" t="s">
        <v>508</v>
      </c>
      <c r="D2445" s="577" t="s">
        <v>435</v>
      </c>
      <c r="E2445" s="580">
        <v>1</v>
      </c>
      <c r="F2445" s="582">
        <v>0</v>
      </c>
      <c r="G2445" s="584">
        <v>0</v>
      </c>
    </row>
    <row r="2446" spans="1:7">
      <c r="A2446" s="2"/>
      <c r="B2446" s="2"/>
      <c r="C2446" s="576" t="s">
        <v>508</v>
      </c>
      <c r="D2446" s="577" t="s">
        <v>430</v>
      </c>
      <c r="E2446" s="580">
        <v>1</v>
      </c>
      <c r="F2446" s="582">
        <v>1</v>
      </c>
      <c r="G2446" s="584">
        <v>0</v>
      </c>
    </row>
    <row r="2447" spans="1:7">
      <c r="A2447" s="2"/>
      <c r="B2447" s="2"/>
      <c r="C2447" s="576" t="s">
        <v>458</v>
      </c>
      <c r="D2447" s="577"/>
      <c r="E2447" s="580">
        <v>1</v>
      </c>
      <c r="F2447" s="582">
        <v>0</v>
      </c>
      <c r="G2447" s="584">
        <v>0</v>
      </c>
    </row>
    <row r="2448" spans="1:7">
      <c r="A2448" s="2"/>
      <c r="B2448" s="18"/>
      <c r="C2448" s="576" t="s">
        <v>458</v>
      </c>
      <c r="D2448" s="577" t="s">
        <v>766</v>
      </c>
      <c r="E2448" s="580">
        <v>1</v>
      </c>
      <c r="F2448" s="582">
        <v>2</v>
      </c>
      <c r="G2448" s="584">
        <v>0</v>
      </c>
    </row>
    <row r="2449" spans="1:7">
      <c r="A2449" s="2"/>
      <c r="B2449" s="34"/>
      <c r="C2449" s="576" t="s">
        <v>124</v>
      </c>
      <c r="D2449" s="577" t="s">
        <v>1283</v>
      </c>
      <c r="E2449" s="580">
        <v>1</v>
      </c>
      <c r="F2449" s="582">
        <v>1</v>
      </c>
      <c r="G2449" s="584">
        <v>0</v>
      </c>
    </row>
    <row r="2450" spans="1:7">
      <c r="A2450" s="2"/>
      <c r="B2450" s="18"/>
      <c r="C2450" s="576" t="s">
        <v>124</v>
      </c>
      <c r="D2450" s="577" t="s">
        <v>1250</v>
      </c>
      <c r="E2450" s="580">
        <v>1</v>
      </c>
      <c r="F2450" s="582">
        <v>2</v>
      </c>
      <c r="G2450" s="584">
        <v>0</v>
      </c>
    </row>
    <row r="2451" spans="1:7">
      <c r="A2451" s="2"/>
      <c r="B2451" s="2"/>
      <c r="C2451" s="576" t="s">
        <v>1336</v>
      </c>
      <c r="D2451" s="577" t="s">
        <v>720</v>
      </c>
      <c r="E2451" s="580">
        <v>1</v>
      </c>
      <c r="F2451" s="582">
        <v>1</v>
      </c>
      <c r="G2451" s="584">
        <v>0</v>
      </c>
    </row>
    <row r="2452" spans="1:7">
      <c r="A2452" s="2"/>
      <c r="B2452" s="2"/>
      <c r="C2452" s="576" t="s">
        <v>1338</v>
      </c>
      <c r="D2452" s="577" t="s">
        <v>1233</v>
      </c>
      <c r="E2452" s="580">
        <v>1</v>
      </c>
      <c r="F2452" s="582">
        <v>2</v>
      </c>
      <c r="G2452" s="584">
        <v>0</v>
      </c>
    </row>
    <row r="2453" spans="1:7">
      <c r="A2453" s="2"/>
      <c r="B2453" s="2"/>
      <c r="C2453" s="576" t="s">
        <v>902</v>
      </c>
      <c r="D2453" s="577" t="s">
        <v>338</v>
      </c>
      <c r="E2453" s="580">
        <v>1</v>
      </c>
      <c r="F2453" s="582">
        <v>1</v>
      </c>
      <c r="G2453" s="584">
        <v>0</v>
      </c>
    </row>
    <row r="2454" spans="1:7">
      <c r="A2454" s="2"/>
      <c r="B2454" s="2"/>
      <c r="C2454" s="576" t="s">
        <v>367</v>
      </c>
      <c r="D2454" s="577" t="s">
        <v>450</v>
      </c>
      <c r="E2454" s="580">
        <v>1</v>
      </c>
      <c r="F2454" s="582">
        <v>2</v>
      </c>
      <c r="G2454" s="584">
        <v>0</v>
      </c>
    </row>
    <row r="2455" spans="1:7">
      <c r="A2455" s="2"/>
      <c r="B2455" s="2"/>
      <c r="C2455" s="576" t="s">
        <v>367</v>
      </c>
      <c r="D2455" s="577" t="s">
        <v>432</v>
      </c>
      <c r="E2455" s="580">
        <v>1</v>
      </c>
      <c r="F2455" s="582">
        <v>0</v>
      </c>
      <c r="G2455" s="584">
        <v>0</v>
      </c>
    </row>
    <row r="2456" spans="1:7">
      <c r="A2456" s="2"/>
      <c r="B2456" s="2"/>
      <c r="C2456" s="576" t="s">
        <v>367</v>
      </c>
      <c r="D2456" s="577" t="s">
        <v>345</v>
      </c>
      <c r="E2456" s="580">
        <v>1</v>
      </c>
      <c r="F2456" s="582">
        <v>1</v>
      </c>
      <c r="G2456" s="584">
        <v>0</v>
      </c>
    </row>
    <row r="2457" spans="1:7">
      <c r="A2457" s="2"/>
      <c r="B2457" s="2"/>
      <c r="C2457" s="576" t="s">
        <v>367</v>
      </c>
      <c r="D2457" s="577" t="s">
        <v>625</v>
      </c>
      <c r="E2457" s="580">
        <v>1</v>
      </c>
      <c r="F2457" s="582">
        <v>1</v>
      </c>
      <c r="G2457" s="584">
        <v>0</v>
      </c>
    </row>
    <row r="2458" spans="1:7">
      <c r="A2458" s="2"/>
      <c r="B2458" s="2"/>
      <c r="C2458" s="576" t="s">
        <v>943</v>
      </c>
      <c r="D2458" s="577" t="s">
        <v>366</v>
      </c>
      <c r="E2458" s="580">
        <v>1</v>
      </c>
      <c r="F2458" s="582">
        <v>1</v>
      </c>
      <c r="G2458" s="584">
        <v>0</v>
      </c>
    </row>
    <row r="2459" spans="1:7">
      <c r="A2459" s="2"/>
      <c r="B2459" s="2"/>
      <c r="C2459" s="576" t="s">
        <v>943</v>
      </c>
      <c r="D2459" s="577"/>
      <c r="E2459" s="580">
        <v>1</v>
      </c>
      <c r="F2459" s="582">
        <v>1</v>
      </c>
      <c r="G2459" s="584">
        <v>0</v>
      </c>
    </row>
    <row r="2460" spans="1:7">
      <c r="A2460" s="2"/>
      <c r="B2460" s="2"/>
      <c r="C2460" s="576" t="s">
        <v>468</v>
      </c>
      <c r="D2460" s="577" t="s">
        <v>1198</v>
      </c>
      <c r="E2460" s="580">
        <v>1</v>
      </c>
      <c r="F2460" s="582">
        <v>1</v>
      </c>
      <c r="G2460" s="584">
        <v>0</v>
      </c>
    </row>
    <row r="2461" spans="1:7">
      <c r="A2461" s="2"/>
      <c r="B2461" s="2"/>
      <c r="C2461" s="576" t="s">
        <v>468</v>
      </c>
      <c r="D2461" s="577" t="s">
        <v>785</v>
      </c>
      <c r="E2461" s="580">
        <v>1</v>
      </c>
      <c r="F2461" s="582">
        <v>1</v>
      </c>
      <c r="G2461" s="584">
        <v>0</v>
      </c>
    </row>
    <row r="2462" spans="1:7">
      <c r="A2462" s="2"/>
      <c r="B2462" s="2"/>
      <c r="C2462" s="576" t="s">
        <v>468</v>
      </c>
      <c r="D2462" s="577" t="s">
        <v>479</v>
      </c>
      <c r="E2462" s="580">
        <v>1</v>
      </c>
      <c r="F2462" s="582">
        <v>3</v>
      </c>
      <c r="G2462" s="584">
        <v>0</v>
      </c>
    </row>
    <row r="2463" spans="1:7">
      <c r="A2463" s="2"/>
      <c r="B2463" s="2"/>
      <c r="C2463" s="576" t="s">
        <v>468</v>
      </c>
      <c r="D2463" s="577" t="s">
        <v>444</v>
      </c>
      <c r="E2463" s="580">
        <v>1</v>
      </c>
      <c r="F2463" s="582">
        <v>3</v>
      </c>
      <c r="G2463" s="584">
        <v>0</v>
      </c>
    </row>
    <row r="2464" spans="1:7">
      <c r="A2464" s="2"/>
      <c r="B2464" s="2"/>
      <c r="C2464" s="576" t="s">
        <v>468</v>
      </c>
      <c r="D2464" s="577" t="s">
        <v>587</v>
      </c>
      <c r="E2464" s="580">
        <v>1</v>
      </c>
      <c r="F2464" s="582">
        <v>0</v>
      </c>
      <c r="G2464" s="584">
        <v>0</v>
      </c>
    </row>
    <row r="2465" spans="1:7">
      <c r="A2465" s="2"/>
      <c r="B2465" s="2"/>
      <c r="C2465" s="576" t="s">
        <v>675</v>
      </c>
      <c r="D2465" s="577"/>
      <c r="E2465" s="580">
        <v>1</v>
      </c>
      <c r="F2465" s="582">
        <v>0</v>
      </c>
      <c r="G2465" s="584">
        <v>0</v>
      </c>
    </row>
    <row r="2466" spans="1:7">
      <c r="A2466" s="2"/>
      <c r="B2466" s="18" t="s">
        <v>0</v>
      </c>
      <c r="C2466" s="576" t="s">
        <v>675</v>
      </c>
      <c r="D2466" s="577" t="s">
        <v>839</v>
      </c>
      <c r="E2466" s="580">
        <v>1</v>
      </c>
      <c r="F2466" s="582">
        <v>1</v>
      </c>
      <c r="G2466" s="584">
        <v>0</v>
      </c>
    </row>
    <row r="2467" spans="1:7">
      <c r="A2467" s="2"/>
      <c r="B2467" s="34" t="s">
        <v>7</v>
      </c>
      <c r="C2467" s="576" t="s">
        <v>1339</v>
      </c>
      <c r="D2467" s="577"/>
      <c r="E2467" s="580">
        <v>1</v>
      </c>
      <c r="F2467" s="582">
        <v>0</v>
      </c>
      <c r="G2467" s="584">
        <v>0</v>
      </c>
    </row>
    <row r="2468" spans="1:7">
      <c r="A2468" s="2"/>
      <c r="B2468" s="34" t="s">
        <v>8</v>
      </c>
      <c r="C2468" s="576" t="s">
        <v>185</v>
      </c>
      <c r="D2468" s="577" t="s">
        <v>438</v>
      </c>
      <c r="E2468" s="580">
        <v>1</v>
      </c>
      <c r="F2468" s="582">
        <v>1</v>
      </c>
      <c r="G2468" s="584">
        <v>0</v>
      </c>
    </row>
    <row r="2469" spans="1:7">
      <c r="A2469" s="2"/>
      <c r="B2469" s="2"/>
      <c r="C2469" s="576" t="s">
        <v>185</v>
      </c>
      <c r="D2469" s="577" t="s">
        <v>1073</v>
      </c>
      <c r="E2469" s="580">
        <v>1</v>
      </c>
      <c r="F2469" s="582">
        <v>2</v>
      </c>
      <c r="G2469" s="584">
        <v>0</v>
      </c>
    </row>
    <row r="2470" spans="1:7">
      <c r="A2470" s="2"/>
      <c r="B2470" s="2"/>
      <c r="C2470" s="576" t="s">
        <v>185</v>
      </c>
      <c r="D2470" s="577" t="s">
        <v>381</v>
      </c>
      <c r="E2470" s="580">
        <v>1</v>
      </c>
      <c r="F2470" s="582">
        <v>0</v>
      </c>
      <c r="G2470" s="584">
        <v>0</v>
      </c>
    </row>
    <row r="2471" spans="1:7">
      <c r="A2471" s="2"/>
      <c r="B2471" s="2"/>
      <c r="C2471" s="576" t="s">
        <v>185</v>
      </c>
      <c r="D2471" s="577" t="s">
        <v>478</v>
      </c>
      <c r="E2471" s="580">
        <v>1</v>
      </c>
      <c r="F2471" s="582">
        <v>1</v>
      </c>
      <c r="G2471" s="584">
        <v>0</v>
      </c>
    </row>
    <row r="2472" spans="1:7">
      <c r="A2472" s="2"/>
      <c r="B2472" s="2"/>
      <c r="C2472" s="576" t="s">
        <v>185</v>
      </c>
      <c r="D2472" s="577" t="s">
        <v>386</v>
      </c>
      <c r="E2472" s="580">
        <v>1</v>
      </c>
      <c r="F2472" s="582">
        <v>1</v>
      </c>
      <c r="G2472" s="584">
        <v>0</v>
      </c>
    </row>
    <row r="2473" spans="1:7">
      <c r="A2473" s="2"/>
      <c r="B2473" s="2"/>
      <c r="C2473" s="576" t="s">
        <v>185</v>
      </c>
      <c r="D2473" s="577" t="s">
        <v>1195</v>
      </c>
      <c r="E2473" s="580">
        <v>1</v>
      </c>
      <c r="F2473" s="582">
        <v>1</v>
      </c>
      <c r="G2473" s="584">
        <v>0</v>
      </c>
    </row>
    <row r="2474" spans="1:7">
      <c r="A2474" s="2"/>
      <c r="B2474" s="2"/>
      <c r="C2474" s="576" t="s">
        <v>185</v>
      </c>
      <c r="D2474" s="577" t="s">
        <v>1340</v>
      </c>
      <c r="E2474" s="580">
        <v>1</v>
      </c>
      <c r="F2474" s="582">
        <v>1</v>
      </c>
      <c r="G2474" s="584">
        <v>0</v>
      </c>
    </row>
    <row r="2475" spans="1:7">
      <c r="A2475" s="2"/>
      <c r="B2475" s="2"/>
      <c r="C2475" s="576" t="s">
        <v>185</v>
      </c>
      <c r="D2475" s="577" t="s">
        <v>192</v>
      </c>
      <c r="E2475" s="580">
        <v>1</v>
      </c>
      <c r="F2475" s="582">
        <v>1</v>
      </c>
      <c r="G2475" s="584">
        <v>0</v>
      </c>
    </row>
    <row r="2476" spans="1:7">
      <c r="A2476" s="2"/>
      <c r="B2476" s="2"/>
      <c r="C2476" s="576" t="s">
        <v>1341</v>
      </c>
      <c r="D2476" s="577" t="s">
        <v>960</v>
      </c>
      <c r="E2476" s="580">
        <v>1</v>
      </c>
      <c r="F2476" s="582">
        <v>0</v>
      </c>
      <c r="G2476" s="584">
        <v>0</v>
      </c>
    </row>
    <row r="2477" spans="1:7">
      <c r="A2477" s="2"/>
      <c r="B2477" s="2"/>
      <c r="C2477" s="576" t="s">
        <v>1342</v>
      </c>
      <c r="D2477" s="577" t="s">
        <v>349</v>
      </c>
      <c r="E2477" s="580">
        <v>1</v>
      </c>
      <c r="F2477" s="582">
        <v>0</v>
      </c>
      <c r="G2477" s="584">
        <v>0</v>
      </c>
    </row>
    <row r="2478" spans="1:7">
      <c r="A2478" s="2"/>
      <c r="B2478" s="2"/>
      <c r="C2478" s="576" t="s">
        <v>766</v>
      </c>
      <c r="D2478" s="577" t="s">
        <v>427</v>
      </c>
      <c r="E2478" s="580">
        <v>1</v>
      </c>
      <c r="F2478" s="582">
        <v>1</v>
      </c>
      <c r="G2478" s="584">
        <v>0</v>
      </c>
    </row>
    <row r="2479" spans="1:7">
      <c r="A2479" s="2"/>
      <c r="B2479" s="2"/>
      <c r="C2479" s="576" t="s">
        <v>766</v>
      </c>
      <c r="D2479" s="577" t="s">
        <v>370</v>
      </c>
      <c r="E2479" s="580">
        <v>1</v>
      </c>
      <c r="F2479" s="582">
        <v>0</v>
      </c>
      <c r="G2479" s="584">
        <v>0</v>
      </c>
    </row>
    <row r="2480" spans="1:7">
      <c r="A2480" s="2"/>
      <c r="B2480" s="2"/>
      <c r="C2480" s="576" t="s">
        <v>1343</v>
      </c>
      <c r="D2480" s="577"/>
      <c r="E2480" s="580">
        <v>1</v>
      </c>
      <c r="F2480" s="582">
        <v>0</v>
      </c>
      <c r="G2480" s="584">
        <v>0</v>
      </c>
    </row>
    <row r="2481" spans="1:7">
      <c r="A2481" s="2"/>
      <c r="B2481" s="2"/>
      <c r="C2481" s="576" t="s">
        <v>1344</v>
      </c>
      <c r="D2481" s="577"/>
      <c r="E2481" s="580">
        <v>1</v>
      </c>
      <c r="F2481" s="582">
        <v>1</v>
      </c>
      <c r="G2481" s="584">
        <v>0</v>
      </c>
    </row>
    <row r="2482" spans="1:7">
      <c r="A2482" s="2"/>
      <c r="B2482" s="2"/>
      <c r="C2482" s="576" t="s">
        <v>1345</v>
      </c>
      <c r="D2482" s="577"/>
      <c r="E2482" s="580">
        <v>1</v>
      </c>
      <c r="F2482" s="582">
        <v>0</v>
      </c>
      <c r="G2482" s="584">
        <v>0</v>
      </c>
    </row>
    <row r="2483" spans="1:7">
      <c r="A2483" s="2"/>
      <c r="B2483" s="2"/>
      <c r="C2483" s="576" t="s">
        <v>1346</v>
      </c>
      <c r="D2483" s="577"/>
      <c r="E2483" s="580">
        <v>1</v>
      </c>
      <c r="F2483" s="582">
        <v>0</v>
      </c>
      <c r="G2483" s="584">
        <v>0</v>
      </c>
    </row>
    <row r="2484" spans="1:7">
      <c r="A2484" s="2"/>
      <c r="B2484" s="2"/>
      <c r="C2484" s="576" t="s">
        <v>1347</v>
      </c>
      <c r="D2484" s="577"/>
      <c r="E2484" s="580">
        <v>1</v>
      </c>
      <c r="F2484" s="582">
        <v>0</v>
      </c>
      <c r="G2484" s="584">
        <v>0</v>
      </c>
    </row>
    <row r="2485" spans="1:7">
      <c r="A2485" s="2"/>
      <c r="B2485" s="2"/>
      <c r="C2485" s="576" t="s">
        <v>368</v>
      </c>
      <c r="D2485" s="577" t="s">
        <v>577</v>
      </c>
      <c r="E2485" s="580">
        <v>1</v>
      </c>
      <c r="F2485" s="582">
        <v>0</v>
      </c>
      <c r="G2485" s="584">
        <v>0</v>
      </c>
    </row>
    <row r="2486" spans="1:7">
      <c r="A2486" s="2"/>
      <c r="B2486" s="2"/>
      <c r="C2486" s="576" t="s">
        <v>368</v>
      </c>
      <c r="D2486" s="577" t="s">
        <v>1348</v>
      </c>
      <c r="E2486" s="580">
        <v>1</v>
      </c>
      <c r="F2486" s="582">
        <v>1</v>
      </c>
      <c r="G2486" s="584">
        <v>0</v>
      </c>
    </row>
    <row r="2487" spans="1:7">
      <c r="A2487" s="2"/>
      <c r="B2487" s="2"/>
      <c r="C2487" s="576" t="s">
        <v>368</v>
      </c>
      <c r="D2487" s="577" t="s">
        <v>465</v>
      </c>
      <c r="E2487" s="580">
        <v>1</v>
      </c>
      <c r="F2487" s="582">
        <v>1</v>
      </c>
      <c r="G2487" s="584">
        <v>0</v>
      </c>
    </row>
    <row r="2488" spans="1:7">
      <c r="A2488" s="2"/>
      <c r="B2488" s="2"/>
      <c r="C2488" s="576" t="s">
        <v>368</v>
      </c>
      <c r="D2488" s="577" t="s">
        <v>1349</v>
      </c>
      <c r="E2488" s="580">
        <v>1</v>
      </c>
      <c r="F2488" s="582">
        <v>3</v>
      </c>
      <c r="G2488" s="584">
        <v>0</v>
      </c>
    </row>
    <row r="2489" spans="1:7">
      <c r="A2489" s="2"/>
      <c r="B2489" s="2"/>
      <c r="C2489" s="576" t="s">
        <v>1333</v>
      </c>
      <c r="D2489" s="577" t="s">
        <v>1348</v>
      </c>
      <c r="E2489" s="580">
        <v>1</v>
      </c>
      <c r="F2489" s="582">
        <v>2</v>
      </c>
      <c r="G2489" s="584">
        <v>0</v>
      </c>
    </row>
    <row r="2490" spans="1:7">
      <c r="A2490" s="2"/>
      <c r="B2490" s="2"/>
      <c r="C2490" s="576" t="s">
        <v>1350</v>
      </c>
      <c r="D2490" s="577" t="s">
        <v>1351</v>
      </c>
      <c r="E2490" s="580">
        <v>1</v>
      </c>
      <c r="F2490" s="582">
        <v>0</v>
      </c>
      <c r="G2490" s="584">
        <v>0</v>
      </c>
    </row>
    <row r="2491" spans="1:7">
      <c r="A2491" s="2"/>
      <c r="B2491" s="2"/>
      <c r="C2491" s="576" t="s">
        <v>1352</v>
      </c>
      <c r="D2491" s="577" t="s">
        <v>910</v>
      </c>
      <c r="E2491" s="580">
        <v>1</v>
      </c>
      <c r="F2491" s="582">
        <v>1</v>
      </c>
      <c r="G2491" s="584">
        <v>0</v>
      </c>
    </row>
    <row r="2492" spans="1:7">
      <c r="A2492" s="2"/>
      <c r="B2492" s="2"/>
      <c r="C2492" s="576" t="s">
        <v>737</v>
      </c>
      <c r="D2492" s="577" t="s">
        <v>736</v>
      </c>
      <c r="E2492" s="580">
        <v>1</v>
      </c>
      <c r="F2492" s="582">
        <v>3</v>
      </c>
      <c r="G2492" s="584">
        <v>0</v>
      </c>
    </row>
    <row r="2493" spans="1:7">
      <c r="A2493" s="2"/>
      <c r="B2493" s="2"/>
      <c r="C2493" s="576" t="s">
        <v>1353</v>
      </c>
      <c r="D2493" s="577"/>
      <c r="E2493" s="580">
        <v>1</v>
      </c>
      <c r="F2493" s="582">
        <v>2</v>
      </c>
      <c r="G2493" s="584">
        <v>0</v>
      </c>
    </row>
    <row r="2494" spans="1:7">
      <c r="A2494" s="2"/>
      <c r="B2494" s="2"/>
      <c r="C2494" s="576" t="s">
        <v>1353</v>
      </c>
      <c r="D2494" s="577" t="s">
        <v>1049</v>
      </c>
      <c r="E2494" s="580">
        <v>1</v>
      </c>
      <c r="F2494" s="582">
        <v>1</v>
      </c>
      <c r="G2494" s="584">
        <v>0</v>
      </c>
    </row>
    <row r="2495" spans="1:7">
      <c r="A2495" s="2"/>
      <c r="B2495" s="2"/>
      <c r="C2495" s="576" t="s">
        <v>1354</v>
      </c>
      <c r="D2495" s="577"/>
      <c r="E2495" s="580">
        <v>1</v>
      </c>
      <c r="F2495" s="582">
        <v>0</v>
      </c>
      <c r="G2495" s="584">
        <v>0</v>
      </c>
    </row>
    <row r="2496" spans="1:7">
      <c r="A2496" s="2"/>
      <c r="B2496" s="2"/>
      <c r="C2496" s="576" t="s">
        <v>366</v>
      </c>
      <c r="D2496" s="577" t="s">
        <v>190</v>
      </c>
      <c r="E2496" s="580">
        <v>1</v>
      </c>
      <c r="F2496" s="582">
        <v>0</v>
      </c>
      <c r="G2496" s="584">
        <v>0</v>
      </c>
    </row>
    <row r="2497" spans="1:7">
      <c r="A2497" s="2"/>
      <c r="B2497" s="2"/>
      <c r="C2497" s="576" t="s">
        <v>366</v>
      </c>
      <c r="D2497" s="577" t="s">
        <v>1355</v>
      </c>
      <c r="E2497" s="580">
        <v>1</v>
      </c>
      <c r="F2497" s="582">
        <v>1</v>
      </c>
      <c r="G2497" s="584">
        <v>0</v>
      </c>
    </row>
    <row r="2498" spans="1:7">
      <c r="A2498" s="2"/>
      <c r="B2498" s="2"/>
      <c r="C2498" s="576" t="s">
        <v>366</v>
      </c>
      <c r="D2498" s="577" t="s">
        <v>441</v>
      </c>
      <c r="E2498" s="580">
        <v>1</v>
      </c>
      <c r="F2498" s="582">
        <v>1</v>
      </c>
      <c r="G2498" s="584">
        <v>0</v>
      </c>
    </row>
    <row r="2499" spans="1:7">
      <c r="A2499" s="2"/>
      <c r="B2499" s="2"/>
      <c r="C2499" s="576" t="s">
        <v>366</v>
      </c>
      <c r="D2499" s="577" t="s">
        <v>942</v>
      </c>
      <c r="E2499" s="580">
        <v>1</v>
      </c>
      <c r="F2499" s="582">
        <v>0</v>
      </c>
      <c r="G2499" s="584">
        <v>0</v>
      </c>
    </row>
    <row r="2500" spans="1:7">
      <c r="A2500" s="2"/>
      <c r="B2500" s="2"/>
      <c r="C2500" s="576" t="s">
        <v>366</v>
      </c>
      <c r="D2500" s="577" t="s">
        <v>933</v>
      </c>
      <c r="E2500" s="580">
        <v>1</v>
      </c>
      <c r="F2500" s="582">
        <v>2</v>
      </c>
      <c r="G2500" s="584">
        <v>0</v>
      </c>
    </row>
    <row r="2501" spans="1:7">
      <c r="A2501" s="2"/>
      <c r="B2501" s="2"/>
      <c r="C2501" s="576" t="s">
        <v>366</v>
      </c>
      <c r="D2501" s="577" t="s">
        <v>935</v>
      </c>
      <c r="E2501" s="580">
        <v>1</v>
      </c>
      <c r="F2501" s="582">
        <v>2</v>
      </c>
      <c r="G2501" s="584">
        <v>0</v>
      </c>
    </row>
    <row r="2502" spans="1:7">
      <c r="A2502" s="2"/>
      <c r="B2502" s="2"/>
      <c r="C2502" s="576" t="s">
        <v>366</v>
      </c>
      <c r="D2502" s="577" t="s">
        <v>1082</v>
      </c>
      <c r="E2502" s="580">
        <v>1</v>
      </c>
      <c r="F2502" s="582">
        <v>1</v>
      </c>
      <c r="G2502" s="584">
        <v>0</v>
      </c>
    </row>
    <row r="2503" spans="1:7">
      <c r="A2503" s="2"/>
      <c r="B2503" s="2"/>
      <c r="C2503" s="576" t="s">
        <v>366</v>
      </c>
      <c r="D2503" s="577" t="s">
        <v>1339</v>
      </c>
      <c r="E2503" s="580">
        <v>1</v>
      </c>
      <c r="F2503" s="582">
        <v>1</v>
      </c>
      <c r="G2503" s="584">
        <v>0</v>
      </c>
    </row>
    <row r="2504" spans="1:7">
      <c r="A2504" s="2"/>
      <c r="B2504" s="2"/>
      <c r="C2504" s="576" t="s">
        <v>366</v>
      </c>
      <c r="D2504" s="577" t="s">
        <v>1356</v>
      </c>
      <c r="E2504" s="580">
        <v>1</v>
      </c>
      <c r="F2504" s="582">
        <v>1</v>
      </c>
      <c r="G2504" s="584">
        <v>0</v>
      </c>
    </row>
    <row r="2505" spans="1:7">
      <c r="A2505" s="2"/>
      <c r="B2505" s="2"/>
      <c r="C2505" s="576" t="s">
        <v>426</v>
      </c>
      <c r="D2505" s="577" t="s">
        <v>610</v>
      </c>
      <c r="E2505" s="580">
        <v>1</v>
      </c>
      <c r="F2505" s="582">
        <v>1</v>
      </c>
      <c r="G2505" s="584">
        <v>0</v>
      </c>
    </row>
    <row r="2506" spans="1:7">
      <c r="A2506" s="2"/>
      <c r="B2506" s="2"/>
      <c r="C2506" s="576" t="s">
        <v>426</v>
      </c>
      <c r="D2506" s="577" t="s">
        <v>240</v>
      </c>
      <c r="E2506" s="580">
        <v>1</v>
      </c>
      <c r="F2506" s="582">
        <v>2</v>
      </c>
      <c r="G2506" s="584">
        <v>0</v>
      </c>
    </row>
    <row r="2507" spans="1:7">
      <c r="A2507" s="2"/>
      <c r="B2507" s="2"/>
      <c r="C2507" s="576" t="s">
        <v>426</v>
      </c>
      <c r="D2507" s="577" t="s">
        <v>424</v>
      </c>
      <c r="E2507" s="580">
        <v>1</v>
      </c>
      <c r="F2507" s="582">
        <v>0</v>
      </c>
      <c r="G2507" s="584">
        <v>0</v>
      </c>
    </row>
    <row r="2508" spans="1:7">
      <c r="A2508" s="2"/>
      <c r="B2508" s="18"/>
      <c r="C2508" s="576" t="s">
        <v>1357</v>
      </c>
      <c r="D2508" s="577"/>
      <c r="E2508" s="580">
        <v>1</v>
      </c>
      <c r="F2508" s="582">
        <v>1</v>
      </c>
      <c r="G2508" s="584">
        <v>0</v>
      </c>
    </row>
    <row r="2509" spans="1:7">
      <c r="A2509" s="2"/>
      <c r="B2509" s="34"/>
      <c r="C2509" s="576" t="s">
        <v>1358</v>
      </c>
      <c r="D2509" s="577" t="s">
        <v>1359</v>
      </c>
      <c r="E2509" s="580">
        <v>1</v>
      </c>
      <c r="F2509" s="582">
        <v>1</v>
      </c>
      <c r="G2509" s="584">
        <v>0</v>
      </c>
    </row>
    <row r="2510" spans="1:7">
      <c r="A2510" s="2"/>
      <c r="B2510" s="18"/>
      <c r="C2510" s="576" t="s">
        <v>1358</v>
      </c>
      <c r="D2510" s="577" t="s">
        <v>1266</v>
      </c>
      <c r="E2510" s="580">
        <v>1</v>
      </c>
      <c r="F2510" s="582">
        <v>0</v>
      </c>
      <c r="G2510" s="584">
        <v>0</v>
      </c>
    </row>
    <row r="2511" spans="1:7">
      <c r="A2511" s="2"/>
      <c r="B2511" s="2"/>
      <c r="C2511" s="576" t="s">
        <v>482</v>
      </c>
      <c r="D2511" s="577" t="s">
        <v>1360</v>
      </c>
      <c r="E2511" s="580">
        <v>1</v>
      </c>
      <c r="F2511" s="582">
        <v>1</v>
      </c>
      <c r="G2511" s="584">
        <v>0</v>
      </c>
    </row>
    <row r="2512" spans="1:7">
      <c r="A2512" s="2"/>
      <c r="B2512" s="2"/>
      <c r="C2512" s="576" t="s">
        <v>448</v>
      </c>
      <c r="D2512" s="577" t="s">
        <v>346</v>
      </c>
      <c r="E2512" s="580">
        <v>1</v>
      </c>
      <c r="F2512" s="582">
        <v>1</v>
      </c>
      <c r="G2512" s="584">
        <v>0</v>
      </c>
    </row>
    <row r="2513" spans="1:7">
      <c r="A2513" s="2"/>
      <c r="B2513" s="2"/>
      <c r="C2513" s="576" t="s">
        <v>448</v>
      </c>
      <c r="D2513" s="577" t="s">
        <v>342</v>
      </c>
      <c r="E2513" s="580">
        <v>1</v>
      </c>
      <c r="F2513" s="582">
        <v>1</v>
      </c>
      <c r="G2513" s="584">
        <v>0</v>
      </c>
    </row>
    <row r="2514" spans="1:7">
      <c r="A2514" s="2"/>
      <c r="B2514" s="2"/>
      <c r="C2514" s="576" t="s">
        <v>448</v>
      </c>
      <c r="D2514" s="577" t="s">
        <v>240</v>
      </c>
      <c r="E2514" s="580">
        <v>1</v>
      </c>
      <c r="F2514" s="582">
        <v>1</v>
      </c>
      <c r="G2514" s="584">
        <v>0</v>
      </c>
    </row>
    <row r="2515" spans="1:7">
      <c r="A2515" s="2"/>
      <c r="B2515" s="2"/>
      <c r="C2515" s="576" t="s">
        <v>448</v>
      </c>
      <c r="D2515" s="577" t="s">
        <v>392</v>
      </c>
      <c r="E2515" s="580">
        <v>1</v>
      </c>
      <c r="F2515" s="582">
        <v>1</v>
      </c>
      <c r="G2515" s="584">
        <v>0</v>
      </c>
    </row>
    <row r="2516" spans="1:7">
      <c r="A2516" s="2"/>
      <c r="B2516" s="2"/>
      <c r="C2516" s="576" t="s">
        <v>448</v>
      </c>
      <c r="D2516" s="577" t="s">
        <v>344</v>
      </c>
      <c r="E2516" s="580">
        <v>1</v>
      </c>
      <c r="F2516" s="582">
        <v>0</v>
      </c>
      <c r="G2516" s="584">
        <v>0</v>
      </c>
    </row>
    <row r="2517" spans="1:7">
      <c r="A2517" s="2"/>
      <c r="B2517" s="2"/>
      <c r="C2517" s="576" t="s">
        <v>992</v>
      </c>
      <c r="D2517" s="577"/>
      <c r="E2517" s="580">
        <v>1</v>
      </c>
      <c r="F2517" s="582">
        <v>0</v>
      </c>
      <c r="G2517" s="584">
        <v>0</v>
      </c>
    </row>
    <row r="2518" spans="1:7">
      <c r="A2518" s="2"/>
      <c r="B2518" s="2"/>
      <c r="C2518" s="576" t="s">
        <v>644</v>
      </c>
      <c r="D2518" s="577" t="s">
        <v>340</v>
      </c>
      <c r="E2518" s="580">
        <v>1</v>
      </c>
      <c r="F2518" s="582">
        <v>2</v>
      </c>
      <c r="G2518" s="584">
        <v>0</v>
      </c>
    </row>
    <row r="2519" spans="1:7">
      <c r="A2519" s="2"/>
      <c r="B2519" s="2"/>
      <c r="C2519" s="576" t="s">
        <v>770</v>
      </c>
      <c r="D2519" s="577" t="s">
        <v>478</v>
      </c>
      <c r="E2519" s="580">
        <v>1</v>
      </c>
      <c r="F2519" s="582">
        <v>1</v>
      </c>
      <c r="G2519" s="584">
        <v>0</v>
      </c>
    </row>
    <row r="2520" spans="1:7">
      <c r="A2520" s="2"/>
      <c r="B2520" s="2"/>
      <c r="C2520" s="576" t="s">
        <v>770</v>
      </c>
      <c r="D2520" s="577" t="s">
        <v>192</v>
      </c>
      <c r="E2520" s="580">
        <v>1</v>
      </c>
      <c r="F2520" s="582">
        <v>1</v>
      </c>
      <c r="G2520" s="584">
        <v>0</v>
      </c>
    </row>
    <row r="2521" spans="1:7">
      <c r="A2521" s="2"/>
      <c r="B2521" s="2"/>
      <c r="C2521" s="576" t="s">
        <v>770</v>
      </c>
      <c r="D2521" s="577" t="s">
        <v>448</v>
      </c>
      <c r="E2521" s="580">
        <v>1</v>
      </c>
      <c r="F2521" s="582">
        <v>1</v>
      </c>
      <c r="G2521" s="584">
        <v>0</v>
      </c>
    </row>
    <row r="2522" spans="1:7">
      <c r="A2522" s="2"/>
      <c r="B2522" s="2"/>
      <c r="C2522" s="576" t="s">
        <v>770</v>
      </c>
      <c r="D2522" s="577" t="s">
        <v>463</v>
      </c>
      <c r="E2522" s="580">
        <v>1</v>
      </c>
      <c r="F2522" s="582">
        <v>1</v>
      </c>
      <c r="G2522" s="584">
        <v>0</v>
      </c>
    </row>
    <row r="2523" spans="1:7">
      <c r="A2523" s="2"/>
      <c r="B2523" s="2"/>
      <c r="C2523" s="576" t="s">
        <v>770</v>
      </c>
      <c r="D2523" s="577" t="s">
        <v>573</v>
      </c>
      <c r="E2523" s="580">
        <v>1</v>
      </c>
      <c r="F2523" s="582">
        <v>1</v>
      </c>
      <c r="G2523" s="584">
        <v>0</v>
      </c>
    </row>
    <row r="2524" spans="1:7">
      <c r="A2524" s="2"/>
      <c r="B2524" s="2"/>
      <c r="C2524" s="576" t="s">
        <v>770</v>
      </c>
      <c r="D2524" s="577" t="s">
        <v>606</v>
      </c>
      <c r="E2524" s="580">
        <v>1</v>
      </c>
      <c r="F2524" s="582">
        <v>1</v>
      </c>
      <c r="G2524" s="584">
        <v>0</v>
      </c>
    </row>
    <row r="2525" spans="1:7">
      <c r="A2525" s="2"/>
      <c r="B2525" s="2"/>
      <c r="C2525" s="576" t="s">
        <v>770</v>
      </c>
      <c r="D2525" s="577" t="s">
        <v>373</v>
      </c>
      <c r="E2525" s="580">
        <v>1</v>
      </c>
      <c r="F2525" s="582">
        <v>1</v>
      </c>
      <c r="G2525" s="584">
        <v>0</v>
      </c>
    </row>
    <row r="2526" spans="1:7">
      <c r="A2526" s="2"/>
      <c r="B2526" s="2"/>
      <c r="C2526" s="576" t="s">
        <v>770</v>
      </c>
      <c r="D2526" s="577" t="s">
        <v>1362</v>
      </c>
      <c r="E2526" s="580">
        <v>1</v>
      </c>
      <c r="F2526" s="582">
        <v>2</v>
      </c>
      <c r="G2526" s="584">
        <v>0</v>
      </c>
    </row>
    <row r="2527" spans="1:7">
      <c r="A2527" s="2"/>
      <c r="B2527" s="2"/>
      <c r="C2527" s="576" t="s">
        <v>770</v>
      </c>
      <c r="D2527" s="577" t="s">
        <v>1141</v>
      </c>
      <c r="E2527" s="580">
        <v>1</v>
      </c>
      <c r="F2527" s="582">
        <v>1</v>
      </c>
      <c r="G2527" s="584">
        <v>0</v>
      </c>
    </row>
    <row r="2528" spans="1:7">
      <c r="A2528" s="2"/>
      <c r="B2528" s="2"/>
      <c r="C2528" s="576" t="s">
        <v>770</v>
      </c>
      <c r="D2528" s="577" t="s">
        <v>341</v>
      </c>
      <c r="E2528" s="580">
        <v>1</v>
      </c>
      <c r="F2528" s="582">
        <v>1</v>
      </c>
      <c r="G2528" s="584">
        <v>0</v>
      </c>
    </row>
    <row r="2529" spans="1:7">
      <c r="A2529" s="2"/>
      <c r="B2529" s="2"/>
      <c r="C2529" s="576" t="s">
        <v>770</v>
      </c>
      <c r="D2529" s="577" t="s">
        <v>438</v>
      </c>
      <c r="E2529" s="580">
        <v>1</v>
      </c>
      <c r="F2529" s="582">
        <v>0</v>
      </c>
      <c r="G2529" s="584">
        <v>0</v>
      </c>
    </row>
    <row r="2530" spans="1:7">
      <c r="A2530" s="2"/>
      <c r="B2530" s="2"/>
      <c r="C2530" s="576" t="s">
        <v>441</v>
      </c>
      <c r="D2530" s="577" t="s">
        <v>1363</v>
      </c>
      <c r="E2530" s="580">
        <v>1</v>
      </c>
      <c r="F2530" s="582">
        <v>2</v>
      </c>
      <c r="G2530" s="584">
        <v>0</v>
      </c>
    </row>
    <row r="2531" spans="1:7">
      <c r="A2531" s="2"/>
      <c r="B2531" s="2"/>
      <c r="C2531" s="576" t="s">
        <v>441</v>
      </c>
      <c r="D2531" s="577" t="s">
        <v>1284</v>
      </c>
      <c r="E2531" s="580">
        <v>1</v>
      </c>
      <c r="F2531" s="582">
        <v>3</v>
      </c>
      <c r="G2531" s="584">
        <v>0</v>
      </c>
    </row>
    <row r="2532" spans="1:7">
      <c r="A2532" s="2"/>
      <c r="B2532" s="2"/>
      <c r="C2532" s="576" t="s">
        <v>441</v>
      </c>
      <c r="D2532" s="577" t="s">
        <v>1364</v>
      </c>
      <c r="E2532" s="580">
        <v>1</v>
      </c>
      <c r="F2532" s="582">
        <v>2</v>
      </c>
      <c r="G2532" s="584">
        <v>0</v>
      </c>
    </row>
    <row r="2533" spans="1:7">
      <c r="A2533" s="2"/>
      <c r="B2533" s="2"/>
      <c r="C2533" s="576" t="s">
        <v>441</v>
      </c>
      <c r="D2533" s="577" t="s">
        <v>1067</v>
      </c>
      <c r="E2533" s="580">
        <v>1</v>
      </c>
      <c r="F2533" s="582">
        <v>1</v>
      </c>
      <c r="G2533" s="584">
        <v>0</v>
      </c>
    </row>
    <row r="2534" spans="1:7">
      <c r="A2534" s="2"/>
      <c r="B2534" s="2"/>
      <c r="C2534" s="576" t="s">
        <v>441</v>
      </c>
      <c r="D2534" s="577" t="s">
        <v>366</v>
      </c>
      <c r="E2534" s="580">
        <v>1</v>
      </c>
      <c r="F2534" s="582">
        <v>2</v>
      </c>
      <c r="G2534" s="584">
        <v>0</v>
      </c>
    </row>
    <row r="2535" spans="1:7">
      <c r="A2535" s="2"/>
      <c r="B2535" s="2"/>
      <c r="C2535" s="576" t="s">
        <v>441</v>
      </c>
      <c r="D2535" s="577" t="s">
        <v>839</v>
      </c>
      <c r="E2535" s="580">
        <v>1</v>
      </c>
      <c r="F2535" s="582">
        <v>2</v>
      </c>
      <c r="G2535" s="584">
        <v>0</v>
      </c>
    </row>
    <row r="2536" spans="1:7">
      <c r="A2536" s="2"/>
      <c r="B2536" s="2"/>
      <c r="C2536" s="576" t="s">
        <v>441</v>
      </c>
      <c r="D2536" s="577" t="s">
        <v>1365</v>
      </c>
      <c r="E2536" s="580">
        <v>1</v>
      </c>
      <c r="F2536" s="582">
        <v>1</v>
      </c>
      <c r="G2536" s="584">
        <v>0</v>
      </c>
    </row>
    <row r="2537" spans="1:7">
      <c r="A2537" s="2"/>
      <c r="B2537" s="2"/>
      <c r="C2537" s="576" t="s">
        <v>876</v>
      </c>
      <c r="D2537" s="577" t="s">
        <v>1366</v>
      </c>
      <c r="E2537" s="580">
        <v>1</v>
      </c>
      <c r="F2537" s="582">
        <v>0</v>
      </c>
      <c r="G2537" s="584">
        <v>0</v>
      </c>
    </row>
    <row r="2538" spans="1:7">
      <c r="A2538" s="2"/>
      <c r="B2538" s="2"/>
      <c r="C2538" s="576" t="s">
        <v>810</v>
      </c>
      <c r="D2538" s="577"/>
      <c r="E2538" s="580">
        <v>1</v>
      </c>
      <c r="F2538" s="582">
        <v>1</v>
      </c>
      <c r="G2538" s="584">
        <v>0</v>
      </c>
    </row>
    <row r="2539" spans="1:7">
      <c r="A2539" s="2"/>
      <c r="B2539" s="2"/>
      <c r="C2539" s="576" t="s">
        <v>1367</v>
      </c>
      <c r="D2539" s="577"/>
      <c r="E2539" s="580">
        <v>1</v>
      </c>
      <c r="F2539" s="582">
        <v>0</v>
      </c>
      <c r="G2539" s="584">
        <v>0</v>
      </c>
    </row>
    <row r="2540" spans="1:7">
      <c r="A2540" s="2"/>
      <c r="B2540" s="2"/>
      <c r="C2540" s="576" t="s">
        <v>836</v>
      </c>
      <c r="D2540" s="577"/>
      <c r="E2540" s="580">
        <v>1</v>
      </c>
      <c r="F2540" s="582">
        <v>1</v>
      </c>
      <c r="G2540" s="584">
        <v>0</v>
      </c>
    </row>
    <row r="2541" spans="1:7">
      <c r="A2541" s="2"/>
      <c r="B2541" s="2"/>
      <c r="C2541" s="576" t="s">
        <v>782</v>
      </c>
      <c r="D2541" s="577"/>
      <c r="E2541" s="580">
        <v>1</v>
      </c>
      <c r="F2541" s="582">
        <v>1</v>
      </c>
      <c r="G2541" s="584">
        <v>0</v>
      </c>
    </row>
    <row r="2542" spans="1:7">
      <c r="A2542" s="2"/>
      <c r="B2542" s="2"/>
      <c r="C2542" s="576" t="s">
        <v>1368</v>
      </c>
      <c r="D2542" s="577"/>
      <c r="E2542" s="580">
        <v>1</v>
      </c>
      <c r="F2542" s="582">
        <v>1</v>
      </c>
      <c r="G2542" s="584">
        <v>0</v>
      </c>
    </row>
    <row r="2543" spans="1:7">
      <c r="A2543" s="2"/>
      <c r="B2543" s="2"/>
      <c r="C2543" s="576" t="s">
        <v>543</v>
      </c>
      <c r="D2543" s="577"/>
      <c r="E2543" s="580">
        <v>1</v>
      </c>
      <c r="F2543" s="582">
        <v>1</v>
      </c>
      <c r="G2543" s="584">
        <v>0</v>
      </c>
    </row>
    <row r="2544" spans="1:7">
      <c r="A2544" s="2"/>
      <c r="B2544" s="2"/>
      <c r="C2544" s="576" t="s">
        <v>1369</v>
      </c>
      <c r="D2544" s="577"/>
      <c r="E2544" s="580">
        <v>1</v>
      </c>
      <c r="F2544" s="582">
        <v>1</v>
      </c>
      <c r="G2544" s="584">
        <v>0</v>
      </c>
    </row>
    <row r="2545" spans="1:7" ht="27.75" customHeight="1">
      <c r="A2545" s="2"/>
      <c r="B2545" s="2"/>
      <c r="C2545" s="825" t="s">
        <v>71</v>
      </c>
      <c r="D2545" s="752"/>
      <c r="E2545" s="682">
        <f t="shared" ref="E2545:G2545" si="0">SUBTOTAL(9,E15:E2544)</f>
        <v>8218</v>
      </c>
      <c r="F2545" s="682">
        <f t="shared" si="0"/>
        <v>7017</v>
      </c>
      <c r="G2545" s="682">
        <f t="shared" si="0"/>
        <v>93</v>
      </c>
    </row>
    <row r="2546" spans="1:7">
      <c r="A2546" s="2"/>
      <c r="B2546" s="2"/>
      <c r="C2546" s="2"/>
      <c r="D2546" s="2"/>
      <c r="E2546" s="2"/>
      <c r="F2546" s="2"/>
      <c r="G2546" s="2"/>
    </row>
    <row r="2547" spans="1:7">
      <c r="A2547" s="2"/>
      <c r="B2547" s="2"/>
      <c r="C2547" s="2"/>
      <c r="D2547" s="2"/>
      <c r="E2547" s="2"/>
      <c r="F2547" s="2"/>
      <c r="G2547" s="2"/>
    </row>
    <row r="2548" spans="1:7">
      <c r="A2548" s="2"/>
      <c r="B2548" s="2"/>
      <c r="C2548" s="2"/>
      <c r="D2548" s="18" t="s">
        <v>0</v>
      </c>
      <c r="E2548" s="2"/>
      <c r="F2548" s="2"/>
      <c r="G2548" s="2"/>
    </row>
    <row r="2549" spans="1:7">
      <c r="A2549" s="2"/>
      <c r="B2549" s="2"/>
      <c r="C2549" s="2"/>
      <c r="D2549" s="34" t="s">
        <v>7</v>
      </c>
      <c r="E2549" s="2"/>
      <c r="F2549" s="2"/>
      <c r="G2549" s="2"/>
    </row>
    <row r="2550" spans="1:7">
      <c r="A2550" s="2"/>
      <c r="B2550" s="2"/>
      <c r="C2550" s="2"/>
      <c r="D2550" s="34" t="s">
        <v>8</v>
      </c>
      <c r="E2550" s="2"/>
      <c r="F2550" s="2"/>
      <c r="G2550" s="2"/>
    </row>
    <row r="2551" spans="1:7">
      <c r="A2551" s="2"/>
      <c r="B2551" s="2"/>
      <c r="C2551" s="2"/>
      <c r="D2551" s="18"/>
      <c r="E2551" s="2"/>
      <c r="F2551" s="2"/>
      <c r="G2551" s="2"/>
    </row>
    <row r="2552" spans="1:7">
      <c r="A2552" s="2"/>
      <c r="B2552" s="2"/>
      <c r="C2552" s="2"/>
      <c r="D2552" s="2"/>
      <c r="E2552" s="2"/>
      <c r="F2552" s="2"/>
      <c r="G2552" s="2"/>
    </row>
    <row r="2553" spans="1:7">
      <c r="A2553" s="2"/>
      <c r="B2553" s="2"/>
      <c r="C2553" s="2"/>
      <c r="D2553" s="2"/>
      <c r="E2553" s="2"/>
      <c r="F2553" s="2"/>
      <c r="G2553" s="2"/>
    </row>
    <row r="2554" spans="1:7">
      <c r="A2554" s="2"/>
      <c r="B2554" s="2"/>
      <c r="C2554" s="2"/>
      <c r="D2554" s="2"/>
      <c r="E2554" s="2"/>
      <c r="F2554" s="2"/>
      <c r="G2554" s="2"/>
    </row>
    <row r="2555" spans="1:7">
      <c r="A2555" s="2"/>
      <c r="B2555" s="2"/>
      <c r="C2555" s="2"/>
      <c r="D2555" s="18"/>
      <c r="E2555" s="2"/>
      <c r="F2555" s="2"/>
      <c r="G2555" s="2"/>
    </row>
    <row r="2556" spans="1:7">
      <c r="A2556" s="2"/>
      <c r="B2556" s="2"/>
      <c r="C2556" s="2"/>
      <c r="D2556" s="34"/>
      <c r="E2556" s="2"/>
      <c r="F2556" s="2"/>
      <c r="G2556" s="2"/>
    </row>
    <row r="2557" spans="1:7">
      <c r="A2557" s="2"/>
      <c r="B2557" s="2"/>
      <c r="C2557" s="2"/>
      <c r="D2557" s="18"/>
      <c r="E2557" s="2"/>
      <c r="F2557" s="2"/>
      <c r="G2557" s="2"/>
    </row>
  </sheetData>
  <autoFilter ref="C14:G2544"/>
  <mergeCells count="5">
    <mergeCell ref="C7:G8"/>
    <mergeCell ref="C9:G9"/>
    <mergeCell ref="C10:G10"/>
    <mergeCell ref="C11:G12"/>
    <mergeCell ref="C2545:D254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5.140625" defaultRowHeight="15" customHeight="1"/>
  <cols>
    <col min="1" max="1" width="15.5703125" customWidth="1"/>
    <col min="2" max="2" width="15.42578125" customWidth="1"/>
    <col min="3" max="3" width="0.42578125" customWidth="1"/>
    <col min="4" max="4" width="15.140625" customWidth="1"/>
    <col min="5" max="16" width="4.7109375" customWidth="1"/>
    <col min="17" max="17" width="5.85546875" customWidth="1"/>
    <col min="18" max="26" width="6" customWidth="1"/>
  </cols>
  <sheetData>
    <row r="1" spans="1:26" ht="12.7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</row>
    <row r="2" spans="1:26" ht="15.75" customHeight="1">
      <c r="A2" s="125"/>
      <c r="B2" s="125"/>
      <c r="C2" s="127"/>
      <c r="D2" s="128"/>
      <c r="E2" s="128"/>
      <c r="F2" s="128"/>
      <c r="G2" s="128"/>
      <c r="H2" s="128"/>
      <c r="I2" s="128"/>
      <c r="J2" s="128"/>
      <c r="K2" s="128"/>
      <c r="L2" s="129"/>
      <c r="M2" s="128"/>
      <c r="N2" s="127"/>
      <c r="O2" s="127"/>
      <c r="P2" s="127"/>
      <c r="Q2" s="127"/>
      <c r="R2" s="127"/>
      <c r="S2" s="125"/>
      <c r="T2" s="125"/>
      <c r="U2" s="125"/>
      <c r="V2" s="125"/>
      <c r="W2" s="125"/>
      <c r="X2" s="125"/>
      <c r="Y2" s="125"/>
      <c r="Z2" s="125"/>
    </row>
    <row r="3" spans="1:26" ht="16.5" customHeight="1">
      <c r="A3" s="125"/>
      <c r="B3" s="125"/>
      <c r="C3" s="132"/>
      <c r="D3" s="133"/>
      <c r="E3" s="133"/>
      <c r="F3" s="133"/>
      <c r="G3" s="133"/>
      <c r="H3" s="133"/>
      <c r="I3" s="133"/>
      <c r="J3" s="133"/>
      <c r="K3" s="133"/>
      <c r="L3" s="134"/>
      <c r="M3" s="133"/>
      <c r="N3" s="134"/>
      <c r="O3" s="134"/>
      <c r="P3" s="134"/>
      <c r="Q3" s="136"/>
      <c r="R3" s="127"/>
      <c r="S3" s="125"/>
      <c r="T3" s="125"/>
      <c r="U3" s="125"/>
      <c r="V3" s="125"/>
      <c r="W3" s="125"/>
      <c r="X3" s="125"/>
      <c r="Y3" s="125"/>
      <c r="Z3" s="125"/>
    </row>
    <row r="4" spans="1:26" ht="15.75" customHeight="1">
      <c r="A4" s="125"/>
      <c r="B4" s="125"/>
      <c r="C4" s="138"/>
      <c r="D4" s="140"/>
      <c r="E4" s="140"/>
      <c r="F4" s="140"/>
      <c r="G4" s="140"/>
      <c r="H4" s="140"/>
      <c r="I4" s="140"/>
      <c r="J4" s="140"/>
      <c r="K4" s="140"/>
      <c r="L4" s="142"/>
      <c r="M4" s="140"/>
      <c r="N4" s="142"/>
      <c r="O4" s="142"/>
      <c r="P4" s="142"/>
      <c r="Q4" s="143"/>
      <c r="R4" s="127"/>
      <c r="S4" s="125"/>
      <c r="T4" s="125"/>
      <c r="U4" s="125"/>
      <c r="V4" s="125"/>
      <c r="W4" s="125"/>
      <c r="X4" s="125"/>
      <c r="Y4" s="125"/>
      <c r="Z4" s="125"/>
    </row>
    <row r="5" spans="1:26" ht="15.75" customHeight="1">
      <c r="A5" s="125"/>
      <c r="B5" s="144"/>
      <c r="C5" s="772" t="s">
        <v>2</v>
      </c>
      <c r="D5" s="729"/>
      <c r="E5" s="729"/>
      <c r="F5" s="729"/>
      <c r="G5" s="729"/>
      <c r="H5" s="729"/>
      <c r="I5" s="729"/>
      <c r="J5" s="729"/>
      <c r="K5" s="729"/>
      <c r="L5" s="729"/>
      <c r="M5" s="729"/>
      <c r="N5" s="729"/>
      <c r="O5" s="729"/>
      <c r="P5" s="729"/>
      <c r="Q5" s="769"/>
      <c r="R5" s="144"/>
      <c r="S5" s="125"/>
      <c r="T5" s="125"/>
      <c r="U5" s="125"/>
      <c r="V5" s="125"/>
      <c r="W5" s="125"/>
      <c r="X5" s="125"/>
      <c r="Y5" s="125"/>
      <c r="Z5" s="125"/>
    </row>
    <row r="6" spans="1:26" ht="15.75" customHeight="1">
      <c r="A6" s="125"/>
      <c r="B6" s="144"/>
      <c r="C6" s="772" t="s">
        <v>3</v>
      </c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69"/>
      <c r="R6" s="144"/>
      <c r="S6" s="125"/>
      <c r="T6" s="125"/>
      <c r="U6" s="125"/>
      <c r="V6" s="125"/>
      <c r="W6" s="125"/>
      <c r="X6" s="125"/>
      <c r="Y6" s="125"/>
      <c r="Z6" s="125"/>
    </row>
    <row r="7" spans="1:26" ht="15.75" customHeight="1">
      <c r="A7" s="125"/>
      <c r="B7" s="144"/>
      <c r="C7" s="772" t="s">
        <v>4</v>
      </c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69"/>
      <c r="R7" s="144"/>
      <c r="S7" s="125"/>
      <c r="T7" s="125"/>
      <c r="U7" s="125"/>
      <c r="V7" s="125"/>
      <c r="W7" s="125"/>
      <c r="X7" s="125"/>
      <c r="Y7" s="125"/>
      <c r="Z7" s="125"/>
    </row>
    <row r="8" spans="1:26" ht="9" customHeight="1">
      <c r="A8" s="125"/>
      <c r="B8" s="144"/>
      <c r="C8" s="148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5"/>
      <c r="R8" s="144"/>
      <c r="S8" s="125"/>
      <c r="T8" s="125"/>
      <c r="U8" s="125"/>
      <c r="V8" s="125"/>
      <c r="W8" s="125"/>
      <c r="X8" s="125"/>
      <c r="Y8" s="125"/>
      <c r="Z8" s="125"/>
    </row>
    <row r="9" spans="1:26" ht="27.75" customHeight="1">
      <c r="A9" s="125"/>
      <c r="B9" s="176"/>
      <c r="C9" s="177"/>
      <c r="D9" s="826" t="s">
        <v>117</v>
      </c>
      <c r="E9" s="763"/>
      <c r="F9" s="763"/>
      <c r="G9" s="763"/>
      <c r="H9" s="763"/>
      <c r="I9" s="763"/>
      <c r="J9" s="763"/>
      <c r="K9" s="763"/>
      <c r="L9" s="763"/>
      <c r="M9" s="763"/>
      <c r="N9" s="763"/>
      <c r="O9" s="763"/>
      <c r="P9" s="763"/>
      <c r="Q9" s="764"/>
      <c r="R9" s="176"/>
      <c r="S9" s="125"/>
      <c r="T9" s="125"/>
      <c r="U9" s="125"/>
      <c r="V9" s="125"/>
      <c r="W9" s="125"/>
      <c r="X9" s="125"/>
      <c r="Y9" s="125"/>
      <c r="Z9" s="125"/>
    </row>
    <row r="10" spans="1:26" ht="11.25" customHeight="1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</row>
    <row r="11" spans="1:26" ht="25.5" customHeight="1">
      <c r="A11" s="125"/>
      <c r="B11" s="125"/>
      <c r="C11" s="125"/>
      <c r="D11" s="219" t="s">
        <v>118</v>
      </c>
      <c r="E11" s="220" t="s">
        <v>144</v>
      </c>
      <c r="F11" s="221" t="s">
        <v>147</v>
      </c>
      <c r="G11" s="221" t="s">
        <v>148</v>
      </c>
      <c r="H11" s="221" t="s">
        <v>149</v>
      </c>
      <c r="I11" s="221" t="s">
        <v>150</v>
      </c>
      <c r="J11" s="221" t="s">
        <v>151</v>
      </c>
      <c r="K11" s="221" t="s">
        <v>152</v>
      </c>
      <c r="L11" s="221" t="s">
        <v>153</v>
      </c>
      <c r="M11" s="221" t="s">
        <v>154</v>
      </c>
      <c r="N11" s="221" t="s">
        <v>155</v>
      </c>
      <c r="O11" s="221" t="s">
        <v>156</v>
      </c>
      <c r="P11" s="222" t="s">
        <v>157</v>
      </c>
      <c r="Q11" s="224" t="s">
        <v>71</v>
      </c>
      <c r="R11" s="125"/>
      <c r="S11" s="125"/>
      <c r="T11" s="125"/>
      <c r="U11" s="125"/>
      <c r="V11" s="125"/>
      <c r="W11" s="125"/>
      <c r="X11" s="125"/>
      <c r="Y11" s="125"/>
      <c r="Z11" s="125"/>
    </row>
    <row r="12" spans="1:26" ht="15" customHeight="1">
      <c r="A12" s="125"/>
      <c r="B12" s="127"/>
      <c r="C12" s="125"/>
      <c r="D12" s="226" t="s">
        <v>158</v>
      </c>
      <c r="E12" s="228">
        <v>83</v>
      </c>
      <c r="F12" s="230">
        <v>80</v>
      </c>
      <c r="G12" s="230">
        <v>69</v>
      </c>
      <c r="H12" s="230">
        <v>73</v>
      </c>
      <c r="I12" s="230">
        <v>89</v>
      </c>
      <c r="J12" s="230">
        <v>74</v>
      </c>
      <c r="K12" s="232">
        <v>88</v>
      </c>
      <c r="L12" s="232">
        <v>59</v>
      </c>
      <c r="M12" s="232">
        <v>71</v>
      </c>
      <c r="N12" s="232">
        <v>75</v>
      </c>
      <c r="O12" s="232">
        <v>58</v>
      </c>
      <c r="P12" s="234">
        <v>43</v>
      </c>
      <c r="Q12" s="235">
        <v>862</v>
      </c>
      <c r="R12" s="125"/>
      <c r="S12" s="125"/>
      <c r="T12" s="125"/>
      <c r="U12" s="125"/>
      <c r="V12" s="125"/>
      <c r="W12" s="125"/>
      <c r="X12" s="125"/>
      <c r="Y12" s="125"/>
      <c r="Z12" s="125"/>
    </row>
    <row r="13" spans="1:26" ht="15" customHeight="1">
      <c r="A13" s="125"/>
      <c r="B13" s="18" t="s">
        <v>0</v>
      </c>
      <c r="C13" s="125"/>
      <c r="D13" s="236" t="s">
        <v>162</v>
      </c>
      <c r="E13" s="237">
        <v>62</v>
      </c>
      <c r="F13" s="238">
        <v>54</v>
      </c>
      <c r="G13" s="238">
        <v>53</v>
      </c>
      <c r="H13" s="238">
        <v>48</v>
      </c>
      <c r="I13" s="238">
        <v>85</v>
      </c>
      <c r="J13" s="238">
        <v>63</v>
      </c>
      <c r="K13" s="240">
        <v>70</v>
      </c>
      <c r="L13" s="240">
        <v>65</v>
      </c>
      <c r="M13" s="240">
        <v>44</v>
      </c>
      <c r="N13" s="240">
        <v>75</v>
      </c>
      <c r="O13" s="240">
        <v>48</v>
      </c>
      <c r="P13" s="242">
        <v>32</v>
      </c>
      <c r="Q13" s="244">
        <v>699</v>
      </c>
      <c r="R13" s="125"/>
      <c r="S13" s="125"/>
      <c r="T13" s="125"/>
      <c r="U13" s="125"/>
      <c r="V13" s="125"/>
      <c r="W13" s="125"/>
      <c r="X13" s="125"/>
      <c r="Y13" s="125"/>
      <c r="Z13" s="125"/>
    </row>
    <row r="14" spans="1:26" ht="15" customHeight="1">
      <c r="A14" s="125"/>
      <c r="B14" s="18" t="s">
        <v>7</v>
      </c>
      <c r="C14" s="125"/>
      <c r="D14" s="245" t="s">
        <v>164</v>
      </c>
      <c r="E14" s="247">
        <v>38</v>
      </c>
      <c r="F14" s="249">
        <v>54</v>
      </c>
      <c r="G14" s="249">
        <v>66</v>
      </c>
      <c r="H14" s="249">
        <v>51</v>
      </c>
      <c r="I14" s="249">
        <v>90</v>
      </c>
      <c r="J14" s="249">
        <v>56</v>
      </c>
      <c r="K14" s="250">
        <v>54</v>
      </c>
      <c r="L14" s="250">
        <v>59</v>
      </c>
      <c r="M14" s="250">
        <v>63</v>
      </c>
      <c r="N14" s="250">
        <v>46</v>
      </c>
      <c r="O14" s="250">
        <v>70</v>
      </c>
      <c r="P14" s="279">
        <v>29</v>
      </c>
      <c r="Q14" s="280">
        <v>676</v>
      </c>
      <c r="R14" s="125"/>
      <c r="S14" s="125"/>
      <c r="T14" s="125"/>
      <c r="U14" s="125"/>
      <c r="V14" s="125"/>
      <c r="W14" s="125"/>
      <c r="X14" s="125"/>
      <c r="Y14" s="125"/>
      <c r="Z14" s="125"/>
    </row>
    <row r="15" spans="1:26" ht="15" customHeight="1">
      <c r="A15" s="125"/>
      <c r="B15" s="34" t="s">
        <v>8</v>
      </c>
      <c r="C15" s="125"/>
      <c r="D15" s="236" t="s">
        <v>275</v>
      </c>
      <c r="E15" s="237">
        <v>42</v>
      </c>
      <c r="F15" s="238">
        <v>55</v>
      </c>
      <c r="G15" s="238">
        <v>65</v>
      </c>
      <c r="H15" s="238">
        <v>60</v>
      </c>
      <c r="I15" s="238">
        <v>73</v>
      </c>
      <c r="J15" s="238">
        <v>81</v>
      </c>
      <c r="K15" s="240">
        <v>54</v>
      </c>
      <c r="L15" s="240">
        <v>65</v>
      </c>
      <c r="M15" s="240">
        <v>38</v>
      </c>
      <c r="N15" s="240">
        <v>47</v>
      </c>
      <c r="O15" s="240">
        <v>73</v>
      </c>
      <c r="P15" s="242">
        <v>53</v>
      </c>
      <c r="Q15" s="244">
        <v>706</v>
      </c>
      <c r="R15" s="125"/>
      <c r="S15" s="125"/>
      <c r="T15" s="125"/>
      <c r="U15" s="125"/>
      <c r="V15" s="125"/>
      <c r="W15" s="125"/>
      <c r="X15" s="125"/>
      <c r="Y15" s="125"/>
      <c r="Z15" s="125"/>
    </row>
    <row r="16" spans="1:26" ht="15" customHeight="1">
      <c r="A16" s="125"/>
      <c r="B16" s="127"/>
      <c r="C16" s="125"/>
      <c r="D16" s="245" t="s">
        <v>276</v>
      </c>
      <c r="E16" s="247">
        <v>47</v>
      </c>
      <c r="F16" s="249">
        <v>58</v>
      </c>
      <c r="G16" s="249">
        <v>76</v>
      </c>
      <c r="H16" s="249">
        <v>41</v>
      </c>
      <c r="I16" s="249">
        <v>56</v>
      </c>
      <c r="J16" s="249">
        <v>77</v>
      </c>
      <c r="K16" s="250">
        <v>55</v>
      </c>
      <c r="L16" s="250">
        <v>49</v>
      </c>
      <c r="M16" s="250">
        <v>48</v>
      </c>
      <c r="N16" s="250">
        <v>62</v>
      </c>
      <c r="O16" s="250">
        <v>59</v>
      </c>
      <c r="P16" s="279">
        <v>56</v>
      </c>
      <c r="Q16" s="280">
        <v>684</v>
      </c>
      <c r="R16" s="125"/>
      <c r="S16" s="125"/>
      <c r="T16" s="125"/>
      <c r="U16" s="125"/>
      <c r="V16" s="125"/>
      <c r="W16" s="125"/>
      <c r="X16" s="125"/>
      <c r="Y16" s="125"/>
      <c r="Z16" s="125"/>
    </row>
    <row r="17" spans="1:26" ht="15" customHeight="1">
      <c r="A17" s="125"/>
      <c r="B17" s="125"/>
      <c r="C17" s="125"/>
      <c r="D17" s="236" t="s">
        <v>277</v>
      </c>
      <c r="E17" s="237">
        <v>59</v>
      </c>
      <c r="F17" s="238">
        <v>51</v>
      </c>
      <c r="G17" s="238">
        <v>57</v>
      </c>
      <c r="H17" s="238">
        <v>78</v>
      </c>
      <c r="I17" s="238">
        <v>68</v>
      </c>
      <c r="J17" s="238">
        <v>74</v>
      </c>
      <c r="K17" s="240">
        <v>86</v>
      </c>
      <c r="L17" s="240">
        <v>73</v>
      </c>
      <c r="M17" s="240">
        <v>74</v>
      </c>
      <c r="N17" s="240">
        <v>51</v>
      </c>
      <c r="O17" s="240">
        <v>50</v>
      </c>
      <c r="P17" s="242">
        <v>76</v>
      </c>
      <c r="Q17" s="244">
        <v>797</v>
      </c>
      <c r="R17" s="125"/>
      <c r="S17" s="125"/>
      <c r="T17" s="125"/>
      <c r="U17" s="125"/>
      <c r="V17" s="125"/>
      <c r="W17" s="125"/>
      <c r="X17" s="125"/>
      <c r="Y17" s="125"/>
      <c r="Z17" s="125"/>
    </row>
    <row r="18" spans="1:26" ht="15" customHeight="1">
      <c r="A18" s="125"/>
      <c r="B18" s="125"/>
      <c r="C18" s="125"/>
      <c r="D18" s="282" t="s">
        <v>278</v>
      </c>
      <c r="E18" s="284">
        <v>76</v>
      </c>
      <c r="F18" s="285">
        <v>86</v>
      </c>
      <c r="G18" s="285">
        <v>72</v>
      </c>
      <c r="H18" s="285">
        <v>94</v>
      </c>
      <c r="I18" s="285">
        <v>80</v>
      </c>
      <c r="J18" s="285">
        <v>81</v>
      </c>
      <c r="K18" s="286">
        <v>98</v>
      </c>
      <c r="L18" s="286">
        <v>52</v>
      </c>
      <c r="M18" s="286">
        <v>70</v>
      </c>
      <c r="N18" s="286">
        <v>94</v>
      </c>
      <c r="O18" s="286">
        <v>51</v>
      </c>
      <c r="P18" s="287">
        <v>78</v>
      </c>
      <c r="Q18" s="289">
        <v>932</v>
      </c>
      <c r="R18" s="125"/>
      <c r="S18" s="125"/>
      <c r="T18" s="125"/>
      <c r="U18" s="125"/>
      <c r="V18" s="125"/>
      <c r="W18" s="125"/>
      <c r="X18" s="125"/>
      <c r="Y18" s="125"/>
      <c r="Z18" s="125"/>
    </row>
    <row r="19" spans="1:26" ht="24" customHeight="1">
      <c r="A19" s="125"/>
      <c r="B19" s="125"/>
      <c r="C19" s="125"/>
      <c r="D19" s="391" t="s">
        <v>71</v>
      </c>
      <c r="E19" s="394">
        <f t="shared" ref="E19:Q19" si="0">SUM(E12:E18)</f>
        <v>407</v>
      </c>
      <c r="F19" s="395">
        <f t="shared" si="0"/>
        <v>438</v>
      </c>
      <c r="G19" s="395">
        <f t="shared" si="0"/>
        <v>458</v>
      </c>
      <c r="H19" s="395">
        <f t="shared" si="0"/>
        <v>445</v>
      </c>
      <c r="I19" s="395">
        <f t="shared" si="0"/>
        <v>541</v>
      </c>
      <c r="J19" s="395">
        <f t="shared" si="0"/>
        <v>506</v>
      </c>
      <c r="K19" s="395">
        <f t="shared" si="0"/>
        <v>505</v>
      </c>
      <c r="L19" s="395">
        <f t="shared" si="0"/>
        <v>422</v>
      </c>
      <c r="M19" s="395">
        <f t="shared" si="0"/>
        <v>408</v>
      </c>
      <c r="N19" s="395">
        <f t="shared" si="0"/>
        <v>450</v>
      </c>
      <c r="O19" s="395">
        <f t="shared" si="0"/>
        <v>409</v>
      </c>
      <c r="P19" s="397">
        <f t="shared" si="0"/>
        <v>367</v>
      </c>
      <c r="Q19" s="399">
        <f t="shared" si="0"/>
        <v>5356</v>
      </c>
      <c r="R19" s="125"/>
      <c r="S19" s="125"/>
      <c r="T19" s="125"/>
      <c r="U19" s="125"/>
      <c r="V19" s="125"/>
      <c r="W19" s="125"/>
      <c r="X19" s="125"/>
      <c r="Y19" s="125"/>
      <c r="Z19" s="125"/>
    </row>
    <row r="20" spans="1:26" ht="13.5" customHeight="1">
      <c r="A20" s="125"/>
      <c r="B20" s="125"/>
      <c r="C20" s="125"/>
      <c r="D20" s="817" t="s">
        <v>325</v>
      </c>
      <c r="E20" s="736"/>
      <c r="F20" s="736"/>
      <c r="G20" s="736"/>
      <c r="H20" s="736"/>
      <c r="I20" s="736"/>
      <c r="J20" s="736"/>
      <c r="K20" s="736"/>
      <c r="L20" s="736"/>
      <c r="M20" s="736"/>
      <c r="N20" s="736"/>
      <c r="O20" s="736"/>
      <c r="P20" s="736"/>
      <c r="Q20" s="736"/>
      <c r="R20" s="125"/>
      <c r="S20" s="125"/>
      <c r="T20" s="125"/>
      <c r="U20" s="125"/>
      <c r="V20" s="125"/>
      <c r="W20" s="125"/>
      <c r="X20" s="125"/>
      <c r="Y20" s="125"/>
      <c r="Z20" s="125"/>
    </row>
    <row r="21" spans="1:26" ht="12.75" customHeight="1">
      <c r="A21" s="125"/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</row>
    <row r="22" spans="1:26" ht="12.75" customHeight="1">
      <c r="A22" s="125"/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</row>
    <row r="23" spans="1:26" ht="12.75" customHeight="1">
      <c r="A23" s="125"/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</row>
    <row r="24" spans="1:26" ht="24" customHeight="1">
      <c r="A24" s="125"/>
      <c r="B24" s="125"/>
      <c r="C24" s="125"/>
      <c r="D24" s="755" t="s">
        <v>327</v>
      </c>
      <c r="E24" s="729"/>
      <c r="F24" s="729"/>
      <c r="G24" s="729"/>
      <c r="H24" s="729"/>
      <c r="I24" s="729"/>
      <c r="J24" s="729"/>
      <c r="K24" s="729"/>
      <c r="L24" s="729"/>
      <c r="M24" s="729"/>
      <c r="N24" s="729"/>
      <c r="O24" s="729"/>
      <c r="P24" s="729"/>
      <c r="Q24" s="729"/>
      <c r="R24" s="125"/>
      <c r="S24" s="125"/>
      <c r="T24" s="125"/>
      <c r="U24" s="125"/>
      <c r="V24" s="125"/>
      <c r="W24" s="125"/>
      <c r="X24" s="125"/>
      <c r="Y24" s="125"/>
      <c r="Z24" s="125"/>
    </row>
    <row r="25" spans="1:26" ht="5.25" customHeight="1">
      <c r="A25" s="125"/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</row>
    <row r="26" spans="1:26" ht="12.75" customHeight="1">
      <c r="A26" s="125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</row>
    <row r="27" spans="1:26" ht="12.75" customHeight="1">
      <c r="A27" s="125"/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</row>
    <row r="28" spans="1:26" ht="12.75" customHeight="1">
      <c r="A28" s="125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</row>
    <row r="29" spans="1:26" ht="12.75" customHeight="1">
      <c r="A29" s="125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</row>
    <row r="30" spans="1:26" ht="12.75" customHeight="1">
      <c r="A30" s="125"/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</row>
    <row r="31" spans="1:26" ht="12.7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</row>
    <row r="32" spans="1:26" ht="12.7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</row>
    <row r="33" spans="1:26" ht="12.75" customHeight="1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</row>
    <row r="34" spans="1:26" ht="12.75" customHeight="1">
      <c r="A34" s="125"/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</row>
    <row r="35" spans="1:26" ht="12.75" customHeight="1">
      <c r="A35" s="125"/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</row>
    <row r="36" spans="1:26" ht="12.75" customHeight="1">
      <c r="A36" s="125"/>
      <c r="B36" s="12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</row>
    <row r="37" spans="1:26" ht="12.75" customHeight="1">
      <c r="A37" s="125"/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</row>
    <row r="38" spans="1:26" ht="12.75" customHeight="1">
      <c r="A38" s="125"/>
      <c r="B38" s="125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</row>
    <row r="39" spans="1:26" ht="12.75" customHeight="1">
      <c r="A39" s="125"/>
      <c r="B39" s="125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</row>
    <row r="40" spans="1:26" ht="12.75" customHeight="1">
      <c r="A40" s="125"/>
      <c r="B40" s="125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</row>
    <row r="41" spans="1:26" ht="12.75" customHeight="1">
      <c r="A41" s="125"/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</row>
    <row r="42" spans="1:26" ht="12.75" customHeight="1">
      <c r="A42" s="125"/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</row>
    <row r="43" spans="1:26" ht="23.25" customHeight="1">
      <c r="A43" s="125"/>
      <c r="B43" s="125"/>
      <c r="C43" s="125"/>
      <c r="D43" s="755" t="s">
        <v>333</v>
      </c>
      <c r="E43" s="729"/>
      <c r="F43" s="729"/>
      <c r="G43" s="729"/>
      <c r="H43" s="729"/>
      <c r="I43" s="729"/>
      <c r="J43" s="729"/>
      <c r="K43" s="729"/>
      <c r="L43" s="729"/>
      <c r="M43" s="729"/>
      <c r="N43" s="729"/>
      <c r="O43" s="729"/>
      <c r="P43" s="729"/>
      <c r="Q43" s="729"/>
      <c r="R43" s="125"/>
      <c r="S43" s="125"/>
      <c r="T43" s="125"/>
      <c r="U43" s="125"/>
      <c r="V43" s="125"/>
      <c r="W43" s="125"/>
      <c r="X43" s="125"/>
      <c r="Y43" s="125"/>
      <c r="Z43" s="125"/>
    </row>
    <row r="44" spans="1:26" ht="12.75" customHeight="1">
      <c r="A44" s="125"/>
      <c r="B44" s="125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</row>
    <row r="45" spans="1:26" ht="12.75" customHeight="1">
      <c r="A45" s="125"/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</row>
    <row r="46" spans="1:26" ht="12.7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</row>
    <row r="47" spans="1:26" ht="12.75" customHeight="1">
      <c r="A47" s="125"/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</row>
    <row r="48" spans="1:26" ht="12.75" customHeight="1">
      <c r="A48" s="125"/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</row>
    <row r="49" spans="1:26" ht="12.75" customHeight="1">
      <c r="A49" s="125"/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</row>
    <row r="50" spans="1:26" ht="12.75" customHeight="1">
      <c r="A50" s="125"/>
      <c r="B50" s="125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</row>
    <row r="51" spans="1:26" ht="12.75" customHeight="1">
      <c r="A51" s="125"/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</row>
    <row r="52" spans="1:26" ht="12.75" customHeight="1">
      <c r="A52" s="125"/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</row>
    <row r="53" spans="1:26" ht="12.7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</row>
    <row r="54" spans="1:26" ht="12.75" customHeight="1">
      <c r="A54" s="125"/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</row>
    <row r="55" spans="1:26" ht="12.7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</row>
    <row r="56" spans="1:26" ht="12.7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</row>
    <row r="57" spans="1:26" ht="12.7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</row>
    <row r="58" spans="1:26" ht="12.75" customHeight="1">
      <c r="A58" s="125"/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</row>
    <row r="59" spans="1:26" ht="12.75" customHeight="1">
      <c r="A59" s="125"/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</row>
    <row r="60" spans="1:26" ht="14.25" customHeight="1">
      <c r="A60" s="125"/>
      <c r="B60" s="125"/>
      <c r="C60" s="125"/>
      <c r="D60" s="405"/>
      <c r="E60" s="405"/>
      <c r="F60" s="405"/>
      <c r="G60" s="405"/>
      <c r="H60" s="405"/>
      <c r="I60" s="18" t="s">
        <v>0</v>
      </c>
      <c r="J60" s="405"/>
      <c r="K60" s="405"/>
      <c r="L60" s="405"/>
      <c r="M60" s="405"/>
      <c r="N60" s="405"/>
      <c r="O60" s="405"/>
      <c r="P60" s="405"/>
      <c r="Q60" s="405"/>
      <c r="R60" s="125"/>
      <c r="S60" s="125"/>
      <c r="T60" s="125"/>
      <c r="U60" s="125"/>
      <c r="V60" s="125"/>
      <c r="W60" s="125"/>
      <c r="X60" s="125"/>
      <c r="Y60" s="125"/>
      <c r="Z60" s="125"/>
    </row>
    <row r="61" spans="1:26" ht="14.25" customHeight="1">
      <c r="A61" s="125"/>
      <c r="B61" s="125"/>
      <c r="C61" s="125"/>
      <c r="D61" s="405"/>
      <c r="E61" s="405"/>
      <c r="F61" s="405"/>
      <c r="G61" s="405"/>
      <c r="H61" s="405"/>
      <c r="I61" s="18" t="s">
        <v>7</v>
      </c>
      <c r="J61" s="405"/>
      <c r="K61" s="405"/>
      <c r="L61" s="405"/>
      <c r="M61" s="405"/>
      <c r="N61" s="405"/>
      <c r="O61" s="405"/>
      <c r="P61" s="405"/>
      <c r="Q61" s="405"/>
      <c r="R61" s="125"/>
      <c r="S61" s="125"/>
      <c r="T61" s="125"/>
      <c r="U61" s="125"/>
      <c r="V61" s="125"/>
      <c r="W61" s="125"/>
      <c r="X61" s="125"/>
      <c r="Y61" s="125"/>
      <c r="Z61" s="125"/>
    </row>
    <row r="62" spans="1:26" ht="14.25" customHeight="1">
      <c r="A62" s="125"/>
      <c r="B62" s="125"/>
      <c r="C62" s="125"/>
      <c r="D62" s="405"/>
      <c r="E62" s="405"/>
      <c r="F62" s="405"/>
      <c r="G62" s="405"/>
      <c r="H62" s="405"/>
      <c r="I62" s="34" t="s">
        <v>8</v>
      </c>
      <c r="J62" s="405"/>
      <c r="K62" s="405"/>
      <c r="L62" s="405"/>
      <c r="M62" s="405"/>
      <c r="N62" s="405"/>
      <c r="O62" s="405"/>
      <c r="P62" s="405"/>
      <c r="Q62" s="405"/>
      <c r="R62" s="125"/>
      <c r="S62" s="125"/>
      <c r="T62" s="125"/>
      <c r="U62" s="125"/>
      <c r="V62" s="125"/>
      <c r="W62" s="125"/>
      <c r="X62" s="125"/>
      <c r="Y62" s="125"/>
      <c r="Z62" s="125"/>
    </row>
    <row r="63" spans="1:26" ht="12.75" customHeight="1">
      <c r="A63" s="125"/>
      <c r="B63" s="125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</row>
    <row r="64" spans="1:26" ht="12.75" customHeight="1">
      <c r="A64" s="125"/>
      <c r="B64" s="125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</row>
    <row r="65" spans="1:26" ht="12.75" customHeight="1">
      <c r="A65" s="125"/>
      <c r="B65" s="125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</row>
    <row r="66" spans="1:26" ht="12.75" customHeight="1">
      <c r="A66" s="125"/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</row>
    <row r="67" spans="1:26" ht="12.75" customHeight="1">
      <c r="A67" s="125"/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</row>
    <row r="68" spans="1:26" ht="12.75" customHeight="1">
      <c r="A68" s="125"/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</row>
    <row r="69" spans="1:26" ht="12.75" customHeight="1">
      <c r="A69" s="125"/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</row>
    <row r="70" spans="1:26" ht="12.75" customHeight="1">
      <c r="A70" s="125"/>
      <c r="B70" s="125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</row>
    <row r="71" spans="1:26" ht="12.75" customHeight="1">
      <c r="A71" s="125"/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</row>
    <row r="72" spans="1:26" ht="12.75" customHeight="1">
      <c r="A72" s="125"/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</row>
    <row r="73" spans="1:26" ht="12.75" customHeight="1">
      <c r="A73" s="125"/>
      <c r="B73" s="125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</row>
    <row r="74" spans="1:26" ht="12.75" customHeight="1">
      <c r="A74" s="125"/>
      <c r="B74" s="125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</row>
    <row r="75" spans="1:26" ht="12.75" customHeight="1">
      <c r="A75" s="125"/>
      <c r="B75" s="125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</row>
    <row r="76" spans="1:26" ht="12.75" customHeight="1">
      <c r="A76" s="125"/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</row>
    <row r="77" spans="1:26" ht="12.75" customHeight="1">
      <c r="A77" s="125"/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</row>
    <row r="78" spans="1:26" ht="12.75" customHeight="1">
      <c r="A78" s="125"/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</row>
    <row r="79" spans="1:26" ht="12.75" customHeight="1">
      <c r="A79" s="125"/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</row>
    <row r="80" spans="1:26" ht="12.75" customHeight="1">
      <c r="A80" s="125"/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</row>
    <row r="81" spans="1:26" ht="12.75" customHeight="1">
      <c r="A81" s="125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</row>
    <row r="82" spans="1:26" ht="12.75" customHeight="1">
      <c r="A82" s="125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</row>
    <row r="83" spans="1:26" ht="12.75" customHeight="1">
      <c r="A83" s="125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</row>
    <row r="84" spans="1:26" ht="12.75" customHeight="1">
      <c r="A84" s="125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</row>
    <row r="85" spans="1:26" ht="12.75" customHeight="1">
      <c r="A85" s="125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</row>
    <row r="86" spans="1:26" ht="12.75" customHeight="1">
      <c r="A86" s="125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</row>
    <row r="87" spans="1:26" ht="12.75" customHeight="1">
      <c r="A87" s="125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</row>
    <row r="88" spans="1:26" ht="12.75" customHeight="1">
      <c r="A88" s="125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</row>
    <row r="89" spans="1:26" ht="12.75" customHeight="1">
      <c r="A89" s="125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</row>
    <row r="90" spans="1:26" ht="12.75" customHeight="1">
      <c r="A90" s="125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</row>
    <row r="91" spans="1:26" ht="12.75" customHeight="1">
      <c r="A91" s="125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</row>
    <row r="92" spans="1:26" ht="12.75" customHeight="1">
      <c r="A92" s="125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</row>
    <row r="93" spans="1:26" ht="12.75" customHeight="1">
      <c r="A93" s="125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</row>
    <row r="94" spans="1:26" ht="12.75" customHeight="1">
      <c r="A94" s="125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</row>
    <row r="95" spans="1:26" ht="12.75" customHeight="1">
      <c r="A95" s="125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</row>
    <row r="96" spans="1:26" ht="12.75" customHeight="1">
      <c r="A96" s="125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</row>
    <row r="97" spans="1:26" ht="12.75" customHeight="1">
      <c r="A97" s="125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</row>
    <row r="98" spans="1:26" ht="12.75" customHeight="1">
      <c r="A98" s="125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</row>
    <row r="99" spans="1:26" ht="12.75" customHeight="1">
      <c r="A99" s="125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</row>
    <row r="100" spans="1:26" ht="12.75" customHeight="1">
      <c r="A100" s="125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</row>
    <row r="101" spans="1:26" ht="12.75" customHeight="1">
      <c r="A101" s="125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</row>
    <row r="102" spans="1:26" ht="12.75" customHeight="1">
      <c r="A102" s="125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</row>
    <row r="103" spans="1:26" ht="12.75" customHeight="1">
      <c r="A103" s="125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</row>
    <row r="104" spans="1:26" ht="12.75" customHeight="1">
      <c r="A104" s="125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</row>
    <row r="105" spans="1:26" ht="12.75" customHeight="1">
      <c r="A105" s="125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</row>
    <row r="106" spans="1:26" ht="12.75" customHeight="1">
      <c r="A106" s="125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</row>
    <row r="107" spans="1:26" ht="12.75" customHeight="1">
      <c r="A107" s="125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</row>
    <row r="108" spans="1:26" ht="12.75" customHeight="1">
      <c r="A108" s="125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</row>
    <row r="109" spans="1:26" ht="12.75" customHeight="1">
      <c r="A109" s="125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</row>
    <row r="110" spans="1:26" ht="12.75" customHeight="1">
      <c r="A110" s="125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</row>
    <row r="111" spans="1:26" ht="12.75" customHeight="1">
      <c r="A111" s="125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</row>
    <row r="112" spans="1:26" ht="12.75" customHeight="1">
      <c r="A112" s="125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</row>
    <row r="113" spans="1:26" ht="12.75" customHeight="1">
      <c r="A113" s="125"/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</row>
    <row r="114" spans="1:26" ht="12.75" customHeight="1">
      <c r="A114" s="125"/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</row>
    <row r="115" spans="1:26" ht="12.75" customHeight="1">
      <c r="A115" s="125"/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</row>
    <row r="116" spans="1:26" ht="12.75" customHeight="1">
      <c r="A116" s="125"/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</row>
    <row r="117" spans="1:26" ht="12.75" customHeight="1">
      <c r="A117" s="125"/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</row>
    <row r="118" spans="1:26" ht="12.75" customHeight="1">
      <c r="A118" s="125"/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</row>
    <row r="119" spans="1:26" ht="12.75" customHeight="1">
      <c r="A119" s="125"/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</row>
    <row r="120" spans="1:26" ht="12.75" customHeight="1">
      <c r="A120" s="125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</row>
    <row r="121" spans="1:26" ht="12.75" customHeight="1">
      <c r="A121" s="125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</row>
    <row r="122" spans="1:26" ht="12.75" customHeight="1">
      <c r="A122" s="125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</row>
    <row r="123" spans="1:26" ht="12.75" customHeight="1">
      <c r="A123" s="125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</row>
    <row r="124" spans="1:26" ht="12.75" customHeight="1">
      <c r="A124" s="125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</row>
    <row r="125" spans="1:26" ht="12.75" customHeight="1">
      <c r="A125" s="125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</row>
    <row r="126" spans="1:26" ht="12.75" customHeight="1">
      <c r="A126" s="125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</row>
    <row r="127" spans="1:26" ht="12.75" customHeight="1">
      <c r="A127" s="125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</row>
    <row r="128" spans="1:26" ht="12.75" customHeight="1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</row>
    <row r="129" spans="1:26" ht="12.75" customHeight="1">
      <c r="A129" s="125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</row>
    <row r="130" spans="1:26" ht="12.75" customHeight="1">
      <c r="A130" s="125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</row>
    <row r="131" spans="1:26" ht="12.75" customHeight="1">
      <c r="A131" s="125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</row>
    <row r="132" spans="1:26" ht="12.75" customHeight="1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</row>
    <row r="133" spans="1:26" ht="12.75" customHeight="1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</row>
    <row r="134" spans="1:26" ht="12.75" customHeight="1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</row>
    <row r="135" spans="1:26" ht="12.75" customHeight="1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</row>
    <row r="136" spans="1:26" ht="12.75" customHeight="1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</row>
    <row r="137" spans="1:26" ht="12.75" customHeight="1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</row>
    <row r="138" spans="1:26" ht="12.75" customHeight="1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</row>
    <row r="139" spans="1:26" ht="12.75" customHeight="1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</row>
    <row r="140" spans="1:26" ht="12.75" customHeight="1">
      <c r="A140" s="125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</row>
    <row r="141" spans="1:26" ht="12.75" customHeight="1">
      <c r="A141" s="125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</row>
    <row r="142" spans="1:26" ht="12.75" customHeight="1">
      <c r="A142" s="125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</row>
    <row r="143" spans="1:26" ht="12.75" customHeight="1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</row>
    <row r="144" spans="1:26" ht="12.75" customHeight="1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</row>
    <row r="145" spans="1:26" ht="12.75" customHeight="1">
      <c r="A145" s="125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</row>
    <row r="146" spans="1:26" ht="12.75" customHeight="1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</row>
    <row r="147" spans="1:26" ht="12.75" customHeight="1">
      <c r="A147" s="125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</row>
    <row r="148" spans="1:26" ht="12.75" customHeight="1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</row>
    <row r="149" spans="1:26" ht="12.75" customHeight="1">
      <c r="A149" s="125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</row>
    <row r="150" spans="1:26" ht="12.75" customHeight="1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</row>
    <row r="151" spans="1:26" ht="12.75" customHeight="1">
      <c r="A151" s="125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</row>
    <row r="152" spans="1:26" ht="12.75" customHeight="1">
      <c r="A152" s="125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</row>
    <row r="153" spans="1:26" ht="12.75" customHeight="1">
      <c r="A153" s="125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</row>
    <row r="154" spans="1:26" ht="12.75" customHeight="1">
      <c r="A154" s="125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</row>
    <row r="155" spans="1:26" ht="12.75" customHeight="1">
      <c r="A155" s="125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</row>
    <row r="156" spans="1:26" ht="12.75" customHeight="1">
      <c r="A156" s="125"/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</row>
    <row r="157" spans="1:26" ht="12.75" customHeight="1">
      <c r="A157" s="125"/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</row>
    <row r="158" spans="1:26" ht="12.75" customHeight="1">
      <c r="A158" s="125"/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</row>
    <row r="159" spans="1:26" ht="12.75" customHeight="1">
      <c r="A159" s="125"/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</row>
    <row r="160" spans="1:26" ht="12.75" customHeight="1">
      <c r="A160" s="125"/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</row>
    <row r="161" spans="1:26" ht="12.75" customHeight="1">
      <c r="A161" s="125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</row>
    <row r="162" spans="1:26" ht="12.75" customHeight="1">
      <c r="A162" s="125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</row>
    <row r="163" spans="1:26" ht="12.75" customHeight="1">
      <c r="A163" s="125"/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ht="12.75" customHeight="1">
      <c r="A164" s="125"/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</row>
    <row r="165" spans="1:26" ht="12.75" customHeight="1">
      <c r="A165" s="125"/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</row>
    <row r="166" spans="1:26" ht="12.75" customHeight="1">
      <c r="A166" s="125"/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</row>
    <row r="167" spans="1:26" ht="12.75" customHeight="1">
      <c r="A167" s="125"/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</row>
    <row r="168" spans="1:26" ht="12.75" customHeight="1">
      <c r="A168" s="125"/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</row>
    <row r="169" spans="1:26" ht="12.75" customHeight="1">
      <c r="A169" s="125"/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</row>
    <row r="170" spans="1:26" ht="12.75" customHeight="1">
      <c r="A170" s="125"/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</row>
    <row r="171" spans="1:26" ht="12.75" customHeight="1">
      <c r="A171" s="125"/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</row>
    <row r="172" spans="1:26" ht="12.75" customHeight="1">
      <c r="A172" s="125"/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</row>
    <row r="173" spans="1:26" ht="12.75" customHeight="1">
      <c r="A173" s="125"/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</row>
    <row r="174" spans="1:26" ht="12.75" customHeight="1">
      <c r="A174" s="125"/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</row>
    <row r="175" spans="1:26" ht="12.75" customHeight="1">
      <c r="A175" s="125"/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</row>
    <row r="176" spans="1:26" ht="12.75" customHeight="1">
      <c r="A176" s="125"/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</row>
    <row r="177" spans="1:26" ht="12.75" customHeight="1">
      <c r="A177" s="125"/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</row>
    <row r="178" spans="1:26" ht="12.75" customHeight="1">
      <c r="A178" s="125"/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</row>
    <row r="179" spans="1:26" ht="12.75" customHeight="1">
      <c r="A179" s="125"/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</row>
    <row r="180" spans="1:26" ht="12.75" customHeight="1">
      <c r="A180" s="125"/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</row>
    <row r="181" spans="1:26" ht="12.75" customHeight="1">
      <c r="A181" s="125"/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</row>
    <row r="182" spans="1:26" ht="12.75" customHeight="1">
      <c r="A182" s="125"/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</row>
    <row r="183" spans="1:26" ht="12.75" customHeight="1">
      <c r="A183" s="125"/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</row>
    <row r="184" spans="1:26" ht="12.75" customHeight="1">
      <c r="A184" s="125"/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</row>
    <row r="185" spans="1:26" ht="12.75" customHeight="1">
      <c r="A185" s="125"/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</row>
    <row r="186" spans="1:26" ht="12.75" customHeight="1">
      <c r="A186" s="125"/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</row>
    <row r="187" spans="1:26" ht="12.75" customHeight="1">
      <c r="A187" s="125"/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</row>
    <row r="188" spans="1:26" ht="12.75" customHeight="1">
      <c r="A188" s="125"/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</row>
    <row r="189" spans="1:26" ht="12.75" customHeight="1">
      <c r="A189" s="125"/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</row>
    <row r="190" spans="1:26" ht="12.75" customHeight="1">
      <c r="A190" s="125"/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</row>
    <row r="191" spans="1:26" ht="12.75" customHeight="1">
      <c r="A191" s="125"/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</row>
    <row r="192" spans="1:26" ht="12.75" customHeight="1">
      <c r="A192" s="125"/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</row>
    <row r="193" spans="1:26" ht="12.75" customHeight="1">
      <c r="A193" s="125"/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</row>
    <row r="194" spans="1:26" ht="12.75" customHeight="1">
      <c r="A194" s="125"/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</row>
    <row r="195" spans="1:26" ht="12.75" customHeight="1">
      <c r="A195" s="125"/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</row>
    <row r="196" spans="1:26" ht="12.75" customHeight="1">
      <c r="A196" s="125"/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</row>
    <row r="197" spans="1:26" ht="12.75" customHeight="1">
      <c r="A197" s="125"/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</row>
    <row r="198" spans="1:26" ht="12.75" customHeight="1">
      <c r="A198" s="125"/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</row>
    <row r="199" spans="1:26" ht="12.75" customHeight="1">
      <c r="A199" s="125"/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</row>
    <row r="200" spans="1:26" ht="12.75" customHeight="1">
      <c r="A200" s="125"/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</row>
    <row r="201" spans="1:26" ht="12.75" customHeight="1">
      <c r="A201" s="125"/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</row>
    <row r="202" spans="1:26" ht="12.75" customHeight="1">
      <c r="A202" s="125"/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</row>
    <row r="203" spans="1:26" ht="12.75" customHeight="1">
      <c r="A203" s="125"/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</row>
    <row r="204" spans="1:26" ht="12.75" customHeight="1">
      <c r="A204" s="125"/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</row>
    <row r="205" spans="1:26" ht="12.75" customHeight="1">
      <c r="A205" s="125"/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</row>
    <row r="206" spans="1:26" ht="12.75" customHeight="1">
      <c r="A206" s="125"/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</row>
    <row r="207" spans="1:26" ht="12.75" customHeight="1">
      <c r="A207" s="125"/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</row>
    <row r="208" spans="1:26" ht="12.75" customHeight="1">
      <c r="A208" s="125"/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</row>
    <row r="209" spans="1:26" ht="12.75" customHeight="1">
      <c r="A209" s="125"/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</row>
    <row r="210" spans="1:26" ht="12.75" customHeight="1">
      <c r="A210" s="125"/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</row>
    <row r="211" spans="1:26" ht="12.75" customHeight="1">
      <c r="A211" s="125"/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</row>
    <row r="212" spans="1:26" ht="12.75" customHeight="1">
      <c r="A212" s="125"/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</row>
    <row r="213" spans="1:26" ht="12.75" customHeight="1">
      <c r="A213" s="125"/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</row>
    <row r="214" spans="1:26" ht="12.75" customHeight="1">
      <c r="A214" s="125"/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</row>
    <row r="215" spans="1:26" ht="12.75" customHeight="1">
      <c r="A215" s="125"/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</row>
    <row r="216" spans="1:26" ht="12.75" customHeight="1">
      <c r="A216" s="125"/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</row>
    <row r="217" spans="1:26" ht="12.75" customHeight="1">
      <c r="A217" s="125"/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</row>
    <row r="218" spans="1:26" ht="12.75" customHeight="1">
      <c r="A218" s="125"/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</row>
    <row r="219" spans="1:26" ht="12.75" customHeight="1">
      <c r="A219" s="125"/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</row>
    <row r="220" spans="1:26" ht="12.75" customHeight="1">
      <c r="A220" s="125"/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</row>
    <row r="221" spans="1:26" ht="12.75" customHeight="1">
      <c r="A221" s="125"/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</row>
    <row r="222" spans="1:26" ht="12.75" customHeight="1">
      <c r="A222" s="125"/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</row>
    <row r="223" spans="1:26" ht="12.75" customHeight="1">
      <c r="A223" s="125"/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</row>
    <row r="224" spans="1:26" ht="12.75" customHeight="1">
      <c r="A224" s="125"/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</row>
    <row r="225" spans="1:26" ht="12.75" customHeight="1">
      <c r="A225" s="125"/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</row>
    <row r="226" spans="1:26" ht="12.75" customHeight="1">
      <c r="A226" s="125"/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</row>
    <row r="227" spans="1:26" ht="12.75" customHeight="1">
      <c r="A227" s="125"/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</row>
    <row r="228" spans="1:26" ht="12.75" customHeight="1">
      <c r="A228" s="125"/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</row>
    <row r="229" spans="1:26" ht="12.75" customHeight="1">
      <c r="A229" s="125"/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</row>
    <row r="230" spans="1:26" ht="12.75" customHeight="1">
      <c r="A230" s="125"/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</row>
    <row r="231" spans="1:26" ht="12.75" customHeight="1">
      <c r="A231" s="125"/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</row>
    <row r="232" spans="1:26" ht="12.75" customHeight="1">
      <c r="A232" s="125"/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</row>
    <row r="233" spans="1:26" ht="12.75" customHeight="1">
      <c r="A233" s="125"/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</row>
    <row r="234" spans="1:26" ht="12.75" customHeight="1">
      <c r="A234" s="125"/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</row>
    <row r="235" spans="1:26" ht="12.75" customHeight="1">
      <c r="A235" s="125"/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</row>
    <row r="236" spans="1:26" ht="12.75" customHeight="1">
      <c r="A236" s="125"/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</row>
    <row r="237" spans="1:26" ht="12.75" customHeight="1">
      <c r="A237" s="125"/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</row>
    <row r="238" spans="1:26" ht="12.75" customHeight="1">
      <c r="A238" s="125"/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</row>
    <row r="239" spans="1:26" ht="12.75" customHeight="1">
      <c r="A239" s="125"/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</row>
    <row r="240" spans="1:26" ht="12.75" customHeight="1">
      <c r="A240" s="125"/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</row>
    <row r="241" spans="1:26" ht="12.75" customHeight="1">
      <c r="A241" s="125"/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</row>
    <row r="242" spans="1:26" ht="12.75" customHeight="1">
      <c r="A242" s="125"/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</row>
    <row r="243" spans="1:26" ht="12.75" customHeight="1">
      <c r="A243" s="125"/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</row>
    <row r="244" spans="1:26" ht="12.75" customHeight="1">
      <c r="A244" s="125"/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</row>
    <row r="245" spans="1:26" ht="12.75" customHeight="1">
      <c r="A245" s="125"/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</row>
    <row r="246" spans="1:26" ht="12.75" customHeight="1">
      <c r="A246" s="125"/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</row>
    <row r="247" spans="1:26" ht="12.75" customHeight="1">
      <c r="A247" s="125"/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</row>
    <row r="248" spans="1:26" ht="12.75" customHeight="1">
      <c r="A248" s="125"/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</row>
    <row r="249" spans="1:26" ht="12.75" customHeight="1">
      <c r="A249" s="125"/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</row>
    <row r="250" spans="1:26" ht="12.75" customHeight="1">
      <c r="A250" s="125"/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</row>
    <row r="251" spans="1:26" ht="12.75" customHeight="1">
      <c r="A251" s="125"/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</row>
    <row r="252" spans="1:26" ht="12.75" customHeight="1">
      <c r="A252" s="125"/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</row>
    <row r="253" spans="1:26" ht="12.75" customHeight="1">
      <c r="A253" s="125"/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</row>
    <row r="254" spans="1:26" ht="12.75" customHeight="1">
      <c r="A254" s="125"/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</row>
    <row r="255" spans="1:26" ht="12.75" customHeight="1">
      <c r="A255" s="125"/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</row>
    <row r="256" spans="1:26" ht="12.75" customHeight="1">
      <c r="A256" s="125"/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</row>
    <row r="257" spans="1:26" ht="12.75" customHeight="1">
      <c r="A257" s="125"/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</row>
    <row r="258" spans="1:26" ht="12.75" customHeight="1">
      <c r="A258" s="125"/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</row>
    <row r="259" spans="1:26" ht="12.75" customHeight="1">
      <c r="A259" s="125"/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</row>
    <row r="260" spans="1:26" ht="12.75" customHeight="1">
      <c r="A260" s="125"/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</row>
    <row r="261" spans="1:26" ht="12.75" customHeight="1">
      <c r="A261" s="125"/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</row>
    <row r="262" spans="1:26" ht="12.75" customHeight="1">
      <c r="A262" s="125"/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</row>
    <row r="263" spans="1:26" ht="12.75" customHeight="1">
      <c r="A263" s="125"/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</row>
    <row r="264" spans="1:26" ht="12.75" customHeight="1">
      <c r="A264" s="125"/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</row>
    <row r="265" spans="1:26" ht="12.75" customHeight="1">
      <c r="A265" s="125"/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</row>
    <row r="266" spans="1:26" ht="12.75" customHeight="1">
      <c r="A266" s="125"/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</row>
    <row r="267" spans="1:26" ht="12.75" customHeight="1">
      <c r="A267" s="125"/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</row>
    <row r="268" spans="1:26" ht="12.75" customHeight="1">
      <c r="A268" s="125"/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</row>
    <row r="269" spans="1:26" ht="12.75" customHeight="1">
      <c r="A269" s="125"/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</row>
    <row r="270" spans="1:26" ht="12.75" customHeight="1">
      <c r="A270" s="125"/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</row>
    <row r="271" spans="1:26" ht="12.75" customHeight="1">
      <c r="A271" s="125"/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</row>
    <row r="272" spans="1:26" ht="12.75" customHeight="1">
      <c r="A272" s="125"/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</row>
    <row r="273" spans="1:26" ht="12.75" customHeight="1">
      <c r="A273" s="125"/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</row>
    <row r="274" spans="1:26" ht="12.75" customHeight="1">
      <c r="A274" s="125"/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</row>
    <row r="275" spans="1:26" ht="12.75" customHeight="1">
      <c r="A275" s="125"/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</row>
    <row r="276" spans="1:26" ht="12.75" customHeight="1">
      <c r="A276" s="125"/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</row>
    <row r="277" spans="1:26" ht="12.75" customHeight="1">
      <c r="A277" s="125"/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</row>
    <row r="278" spans="1:26" ht="12.75" customHeight="1">
      <c r="A278" s="125"/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</row>
    <row r="279" spans="1:26" ht="12.75" customHeight="1">
      <c r="A279" s="125"/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</row>
    <row r="280" spans="1:26" ht="12.75" customHeight="1">
      <c r="A280" s="125"/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</row>
    <row r="281" spans="1:26" ht="12.75" customHeight="1">
      <c r="A281" s="125"/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</row>
    <row r="282" spans="1:26" ht="12.75" customHeight="1">
      <c r="A282" s="125"/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</row>
    <row r="283" spans="1:26" ht="12.75" customHeight="1">
      <c r="A283" s="125"/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</row>
    <row r="284" spans="1:26" ht="12.75" customHeight="1">
      <c r="A284" s="125"/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</row>
    <row r="285" spans="1:26" ht="12.75" customHeight="1">
      <c r="A285" s="125"/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</row>
    <row r="286" spans="1:26" ht="12.75" customHeight="1">
      <c r="A286" s="125"/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</row>
    <row r="287" spans="1:26" ht="12.75" customHeight="1">
      <c r="A287" s="125"/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</row>
    <row r="288" spans="1:26" ht="12.75" customHeight="1">
      <c r="A288" s="125"/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</row>
    <row r="289" spans="1:26" ht="12.75" customHeight="1">
      <c r="A289" s="125"/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</row>
    <row r="290" spans="1:26" ht="12.75" customHeight="1">
      <c r="A290" s="125"/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</row>
    <row r="291" spans="1:26" ht="12.75" customHeight="1">
      <c r="A291" s="125"/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</row>
    <row r="292" spans="1:26" ht="12.75" customHeight="1">
      <c r="A292" s="125"/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</row>
    <row r="293" spans="1:26" ht="12.75" customHeight="1">
      <c r="A293" s="125"/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</row>
    <row r="294" spans="1:26" ht="12.75" customHeight="1">
      <c r="A294" s="125"/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</row>
    <row r="295" spans="1:26" ht="12.75" customHeight="1">
      <c r="A295" s="125"/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</row>
    <row r="296" spans="1:26" ht="12.75" customHeight="1">
      <c r="A296" s="125"/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</row>
    <row r="297" spans="1:26" ht="12.75" customHeight="1">
      <c r="A297" s="125"/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</row>
    <row r="298" spans="1:26" ht="12.75" customHeight="1">
      <c r="A298" s="125"/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</row>
    <row r="299" spans="1:26" ht="12.75" customHeight="1">
      <c r="A299" s="125"/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</row>
    <row r="300" spans="1:26" ht="12.75" customHeight="1">
      <c r="A300" s="125"/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</row>
    <row r="301" spans="1:26" ht="12.75" customHeight="1">
      <c r="A301" s="125"/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</row>
    <row r="302" spans="1:26" ht="12.75" customHeight="1">
      <c r="A302" s="125"/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</row>
    <row r="303" spans="1:26" ht="12.75" customHeight="1">
      <c r="A303" s="125"/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</row>
    <row r="304" spans="1:26" ht="12.75" customHeight="1">
      <c r="A304" s="125"/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</row>
    <row r="305" spans="1:26" ht="12.75" customHeight="1">
      <c r="A305" s="125"/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</row>
    <row r="306" spans="1:26" ht="12.75" customHeight="1">
      <c r="A306" s="125"/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</row>
    <row r="307" spans="1:26" ht="12.75" customHeight="1">
      <c r="A307" s="125"/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</row>
    <row r="308" spans="1:26" ht="12.75" customHeight="1">
      <c r="A308" s="125"/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</row>
    <row r="309" spans="1:26" ht="12.75" customHeight="1">
      <c r="A309" s="125"/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</row>
    <row r="310" spans="1:26" ht="12.75" customHeight="1">
      <c r="A310" s="125"/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</row>
    <row r="311" spans="1:26" ht="12.75" customHeight="1">
      <c r="A311" s="125"/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</row>
    <row r="312" spans="1:26" ht="12.75" customHeight="1">
      <c r="A312" s="125"/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</row>
    <row r="313" spans="1:26" ht="12.75" customHeight="1">
      <c r="A313" s="125"/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</row>
    <row r="314" spans="1:26" ht="12.75" customHeight="1">
      <c r="A314" s="125"/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</row>
    <row r="315" spans="1:26" ht="12.75" customHeight="1">
      <c r="A315" s="125"/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</row>
    <row r="316" spans="1:26" ht="12.75" customHeight="1">
      <c r="A316" s="125"/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</row>
    <row r="317" spans="1:26" ht="12.75" customHeight="1">
      <c r="A317" s="125"/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</row>
    <row r="318" spans="1:26" ht="12.75" customHeight="1">
      <c r="A318" s="125"/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</row>
    <row r="319" spans="1:26" ht="12.75" customHeight="1">
      <c r="A319" s="125"/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</row>
    <row r="320" spans="1:26" ht="12.75" customHeight="1">
      <c r="A320" s="125"/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</row>
    <row r="321" spans="1:26" ht="12.75" customHeight="1">
      <c r="A321" s="125"/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</row>
    <row r="322" spans="1:26" ht="12.75" customHeight="1">
      <c r="A322" s="125"/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</row>
    <row r="323" spans="1:26" ht="12.75" customHeight="1">
      <c r="A323" s="125"/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</row>
    <row r="324" spans="1:26" ht="12.75" customHeight="1">
      <c r="A324" s="125"/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</row>
    <row r="325" spans="1:26" ht="12.75" customHeight="1">
      <c r="A325" s="125"/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</row>
    <row r="326" spans="1:26" ht="12.75" customHeight="1">
      <c r="A326" s="125"/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</row>
    <row r="327" spans="1:26" ht="12.75" customHeight="1">
      <c r="A327" s="125"/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</row>
    <row r="328" spans="1:26" ht="12.75" customHeight="1">
      <c r="A328" s="125"/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</row>
    <row r="329" spans="1:26" ht="12.75" customHeight="1">
      <c r="A329" s="125"/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</row>
    <row r="330" spans="1:26" ht="12.75" customHeight="1">
      <c r="A330" s="125"/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</row>
    <row r="331" spans="1:26" ht="12.75" customHeight="1">
      <c r="A331" s="125"/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</row>
    <row r="332" spans="1:26" ht="12.75" customHeight="1">
      <c r="A332" s="125"/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</row>
    <row r="333" spans="1:26" ht="12.75" customHeight="1">
      <c r="A333" s="125"/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</row>
    <row r="334" spans="1:26" ht="12.75" customHeight="1">
      <c r="A334" s="125"/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</row>
    <row r="335" spans="1:26" ht="12.75" customHeight="1">
      <c r="A335" s="125"/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</row>
    <row r="336" spans="1:26" ht="12.75" customHeight="1">
      <c r="A336" s="125"/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</row>
    <row r="337" spans="1:26" ht="12.75" customHeight="1">
      <c r="A337" s="125"/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</row>
    <row r="338" spans="1:26" ht="12.75" customHeight="1">
      <c r="A338" s="125"/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</row>
    <row r="339" spans="1:26" ht="12.75" customHeight="1">
      <c r="A339" s="125"/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</row>
    <row r="340" spans="1:26" ht="12.75" customHeight="1">
      <c r="A340" s="125"/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</row>
    <row r="341" spans="1:26" ht="12.75" customHeight="1">
      <c r="A341" s="125"/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</row>
    <row r="342" spans="1:26" ht="12.75" customHeight="1">
      <c r="A342" s="125"/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</row>
    <row r="343" spans="1:26" ht="12.75" customHeight="1">
      <c r="A343" s="125"/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</row>
    <row r="344" spans="1:26" ht="12.75" customHeight="1">
      <c r="A344" s="125"/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</row>
    <row r="345" spans="1:26" ht="12.75" customHeight="1">
      <c r="A345" s="125"/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</row>
    <row r="346" spans="1:26" ht="12.75" customHeight="1">
      <c r="A346" s="125"/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</row>
    <row r="347" spans="1:26" ht="12.75" customHeight="1">
      <c r="A347" s="125"/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</row>
    <row r="348" spans="1:26" ht="12.75" customHeight="1">
      <c r="A348" s="125"/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</row>
    <row r="349" spans="1:26" ht="12.75" customHeight="1">
      <c r="A349" s="125"/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</row>
    <row r="350" spans="1:26" ht="12.75" customHeight="1">
      <c r="A350" s="125"/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</row>
    <row r="351" spans="1:26" ht="12.75" customHeight="1">
      <c r="A351" s="125"/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</row>
    <row r="352" spans="1:26" ht="12.75" customHeight="1">
      <c r="A352" s="125"/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</row>
    <row r="353" spans="1:26" ht="12.75" customHeight="1">
      <c r="A353" s="125"/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</row>
    <row r="354" spans="1:26" ht="12.75" customHeight="1">
      <c r="A354" s="125"/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</row>
    <row r="355" spans="1:26" ht="12.75" customHeight="1">
      <c r="A355" s="125"/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</row>
    <row r="356" spans="1:26" ht="12.75" customHeight="1">
      <c r="A356" s="125"/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</row>
    <row r="357" spans="1:26" ht="12.75" customHeight="1">
      <c r="A357" s="125"/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</row>
    <row r="358" spans="1:26" ht="12.75" customHeight="1">
      <c r="A358" s="125"/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</row>
    <row r="359" spans="1:26" ht="12.75" customHeight="1">
      <c r="A359" s="125"/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</row>
    <row r="360" spans="1:26" ht="12.75" customHeight="1">
      <c r="A360" s="125"/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</row>
    <row r="361" spans="1:26" ht="12.75" customHeight="1">
      <c r="A361" s="125"/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</row>
    <row r="362" spans="1:26" ht="12.75" customHeight="1">
      <c r="A362" s="125"/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</row>
    <row r="363" spans="1:26" ht="12.75" customHeight="1">
      <c r="A363" s="125"/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</row>
    <row r="364" spans="1:26" ht="12.75" customHeight="1">
      <c r="A364" s="125"/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</row>
    <row r="365" spans="1:26" ht="12.75" customHeight="1">
      <c r="A365" s="125"/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</row>
    <row r="366" spans="1:26" ht="12.75" customHeight="1">
      <c r="A366" s="125"/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</row>
    <row r="367" spans="1:26" ht="12.75" customHeight="1">
      <c r="A367" s="125"/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</row>
    <row r="368" spans="1:26" ht="12.75" customHeight="1">
      <c r="A368" s="125"/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</row>
    <row r="369" spans="1:26" ht="12.75" customHeight="1">
      <c r="A369" s="125"/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</row>
    <row r="370" spans="1:26" ht="12.75" customHeight="1">
      <c r="A370" s="125"/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</row>
    <row r="371" spans="1:26" ht="12.75" customHeight="1">
      <c r="A371" s="125"/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</row>
    <row r="372" spans="1:26" ht="12.75" customHeight="1">
      <c r="A372" s="125"/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</row>
    <row r="373" spans="1:26" ht="12.75" customHeight="1">
      <c r="A373" s="125"/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</row>
    <row r="374" spans="1:26" ht="12.75" customHeight="1">
      <c r="A374" s="125"/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</row>
    <row r="375" spans="1:26" ht="12.75" customHeight="1">
      <c r="A375" s="125"/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</row>
    <row r="376" spans="1:26" ht="12.75" customHeight="1">
      <c r="A376" s="125"/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</row>
    <row r="377" spans="1:26" ht="12.75" customHeight="1">
      <c r="A377" s="125"/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</row>
    <row r="378" spans="1:26" ht="12.75" customHeight="1">
      <c r="A378" s="125"/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</row>
    <row r="379" spans="1:26" ht="12.75" customHeight="1">
      <c r="A379" s="125"/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</row>
    <row r="380" spans="1:26" ht="12.75" customHeight="1">
      <c r="A380" s="125"/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</row>
    <row r="381" spans="1:26" ht="12.75" customHeight="1">
      <c r="A381" s="125"/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</row>
    <row r="382" spans="1:26" ht="12.75" customHeight="1">
      <c r="A382" s="125"/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</row>
    <row r="383" spans="1:26" ht="12.75" customHeight="1">
      <c r="A383" s="125"/>
      <c r="B383" s="125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</row>
    <row r="384" spans="1:26" ht="12.75" customHeight="1">
      <c r="A384" s="125"/>
      <c r="B384" s="125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</row>
    <row r="385" spans="1:26" ht="12.75" customHeight="1">
      <c r="A385" s="125"/>
      <c r="B385" s="125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</row>
    <row r="386" spans="1:26" ht="12.75" customHeight="1">
      <c r="A386" s="125"/>
      <c r="B386" s="125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</row>
    <row r="387" spans="1:26" ht="12.75" customHeight="1">
      <c r="A387" s="125"/>
      <c r="B387" s="125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</row>
    <row r="388" spans="1:26" ht="12.75" customHeight="1">
      <c r="A388" s="125"/>
      <c r="B388" s="125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</row>
    <row r="389" spans="1:26" ht="12.75" customHeight="1">
      <c r="A389" s="125"/>
      <c r="B389" s="125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</row>
    <row r="390" spans="1:26" ht="12.75" customHeight="1">
      <c r="A390" s="125"/>
      <c r="B390" s="125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</row>
    <row r="391" spans="1:26" ht="12.75" customHeight="1">
      <c r="A391" s="125"/>
      <c r="B391" s="125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</row>
    <row r="392" spans="1:26" ht="12.75" customHeight="1">
      <c r="A392" s="125"/>
      <c r="B392" s="125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</row>
    <row r="393" spans="1:26" ht="12.75" customHeight="1">
      <c r="A393" s="125"/>
      <c r="B393" s="125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</row>
    <row r="394" spans="1:26" ht="12.75" customHeight="1">
      <c r="A394" s="125"/>
      <c r="B394" s="125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</row>
    <row r="395" spans="1:26" ht="12.75" customHeight="1">
      <c r="A395" s="125"/>
      <c r="B395" s="125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</row>
    <row r="396" spans="1:26" ht="12.75" customHeight="1">
      <c r="A396" s="125"/>
      <c r="B396" s="125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</row>
    <row r="397" spans="1:26" ht="12.75" customHeight="1">
      <c r="A397" s="125"/>
      <c r="B397" s="125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</row>
    <row r="398" spans="1:26" ht="12.75" customHeight="1">
      <c r="A398" s="125"/>
      <c r="B398" s="125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</row>
    <row r="399" spans="1:26" ht="12.75" customHeight="1">
      <c r="A399" s="125"/>
      <c r="B399" s="125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</row>
    <row r="400" spans="1:26" ht="12.75" customHeight="1">
      <c r="A400" s="125"/>
      <c r="B400" s="125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</row>
    <row r="401" spans="1:26" ht="12.75" customHeight="1">
      <c r="A401" s="125"/>
      <c r="B401" s="125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</row>
    <row r="402" spans="1:26" ht="12.75" customHeight="1">
      <c r="A402" s="125"/>
      <c r="B402" s="125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</row>
    <row r="403" spans="1:26" ht="12.75" customHeight="1">
      <c r="A403" s="125"/>
      <c r="B403" s="125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</row>
    <row r="404" spans="1:26" ht="12.75" customHeight="1">
      <c r="A404" s="125"/>
      <c r="B404" s="125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</row>
    <row r="405" spans="1:26" ht="12.75" customHeight="1">
      <c r="A405" s="125"/>
      <c r="B405" s="125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</row>
    <row r="406" spans="1:26" ht="12.75" customHeight="1">
      <c r="A406" s="125"/>
      <c r="B406" s="125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</row>
    <row r="407" spans="1:26" ht="12.75" customHeight="1">
      <c r="A407" s="125"/>
      <c r="B407" s="125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</row>
    <row r="408" spans="1:26" ht="12.75" customHeight="1">
      <c r="A408" s="125"/>
      <c r="B408" s="125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</row>
    <row r="409" spans="1:26" ht="12.75" customHeight="1">
      <c r="A409" s="125"/>
      <c r="B409" s="125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</row>
    <row r="410" spans="1:26" ht="12.75" customHeight="1">
      <c r="A410" s="125"/>
      <c r="B410" s="125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</row>
    <row r="411" spans="1:26" ht="12.75" customHeight="1">
      <c r="A411" s="125"/>
      <c r="B411" s="125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</row>
    <row r="412" spans="1:26" ht="12.75" customHeight="1">
      <c r="A412" s="125"/>
      <c r="B412" s="125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</row>
    <row r="413" spans="1:26" ht="12.75" customHeight="1">
      <c r="A413" s="125"/>
      <c r="B413" s="125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</row>
    <row r="414" spans="1:26" ht="12.75" customHeight="1">
      <c r="A414" s="125"/>
      <c r="B414" s="125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</row>
    <row r="415" spans="1:26" ht="12.75" customHeight="1">
      <c r="A415" s="125"/>
      <c r="B415" s="125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</row>
    <row r="416" spans="1:26" ht="12.75" customHeight="1">
      <c r="A416" s="125"/>
      <c r="B416" s="125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</row>
    <row r="417" spans="1:26" ht="12.75" customHeight="1">
      <c r="A417" s="125"/>
      <c r="B417" s="125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</row>
    <row r="418" spans="1:26" ht="12.75" customHeight="1">
      <c r="A418" s="125"/>
      <c r="B418" s="125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</row>
    <row r="419" spans="1:26" ht="12.75" customHeight="1">
      <c r="A419" s="125"/>
      <c r="B419" s="125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</row>
    <row r="420" spans="1:26" ht="12.75" customHeight="1">
      <c r="A420" s="125"/>
      <c r="B420" s="125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</row>
    <row r="421" spans="1:26" ht="12.75" customHeight="1">
      <c r="A421" s="125"/>
      <c r="B421" s="125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</row>
    <row r="422" spans="1:26" ht="12.75" customHeight="1">
      <c r="A422" s="125"/>
      <c r="B422" s="125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</row>
    <row r="423" spans="1:26" ht="12.75" customHeight="1">
      <c r="A423" s="125"/>
      <c r="B423" s="125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</row>
    <row r="424" spans="1:26" ht="12.75" customHeight="1">
      <c r="A424" s="125"/>
      <c r="B424" s="125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</row>
    <row r="425" spans="1:26" ht="12.75" customHeight="1">
      <c r="A425" s="125"/>
      <c r="B425" s="125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</row>
    <row r="426" spans="1:26" ht="12.75" customHeight="1">
      <c r="A426" s="125"/>
      <c r="B426" s="125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</row>
    <row r="427" spans="1:26" ht="12.75" customHeight="1">
      <c r="A427" s="125"/>
      <c r="B427" s="125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</row>
    <row r="428" spans="1:26" ht="12.75" customHeight="1">
      <c r="A428" s="125"/>
      <c r="B428" s="125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</row>
    <row r="429" spans="1:26" ht="12.75" customHeight="1">
      <c r="A429" s="125"/>
      <c r="B429" s="125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</row>
    <row r="430" spans="1:26" ht="12.75" customHeight="1">
      <c r="A430" s="125"/>
      <c r="B430" s="125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</row>
    <row r="431" spans="1:26" ht="12.75" customHeight="1">
      <c r="A431" s="125"/>
      <c r="B431" s="125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</row>
    <row r="432" spans="1:26" ht="12.75" customHeight="1">
      <c r="A432" s="125"/>
      <c r="B432" s="125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</row>
    <row r="433" spans="1:26" ht="12.75" customHeight="1">
      <c r="A433" s="125"/>
      <c r="B433" s="125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</row>
    <row r="434" spans="1:26" ht="12.75" customHeight="1">
      <c r="A434" s="125"/>
      <c r="B434" s="125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</row>
    <row r="435" spans="1:26" ht="12.75" customHeight="1">
      <c r="A435" s="125"/>
      <c r="B435" s="125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</row>
    <row r="436" spans="1:26" ht="12.75" customHeight="1">
      <c r="A436" s="125"/>
      <c r="B436" s="125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</row>
    <row r="437" spans="1:26" ht="12.75" customHeight="1">
      <c r="A437" s="125"/>
      <c r="B437" s="125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</row>
    <row r="438" spans="1:26" ht="12.75" customHeight="1">
      <c r="A438" s="125"/>
      <c r="B438" s="125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</row>
    <row r="439" spans="1:26" ht="12.75" customHeight="1">
      <c r="A439" s="125"/>
      <c r="B439" s="125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</row>
    <row r="440" spans="1:26" ht="12.75" customHeight="1">
      <c r="A440" s="125"/>
      <c r="B440" s="125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</row>
    <row r="441" spans="1:26" ht="12.75" customHeight="1">
      <c r="A441" s="125"/>
      <c r="B441" s="125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</row>
    <row r="442" spans="1:26" ht="12.75" customHeight="1">
      <c r="A442" s="125"/>
      <c r="B442" s="125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</row>
    <row r="443" spans="1:26" ht="12.75" customHeight="1">
      <c r="A443" s="125"/>
      <c r="B443" s="125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</row>
    <row r="444" spans="1:26" ht="12.75" customHeight="1">
      <c r="A444" s="125"/>
      <c r="B444" s="125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</row>
    <row r="445" spans="1:26" ht="12.75" customHeight="1">
      <c r="A445" s="125"/>
      <c r="B445" s="125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</row>
    <row r="446" spans="1:26" ht="12.75" customHeight="1">
      <c r="A446" s="125"/>
      <c r="B446" s="125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</row>
    <row r="447" spans="1:26" ht="12.75" customHeight="1">
      <c r="A447" s="125"/>
      <c r="B447" s="125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</row>
    <row r="448" spans="1:26" ht="12.75" customHeight="1">
      <c r="A448" s="125"/>
      <c r="B448" s="125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</row>
    <row r="449" spans="1:26" ht="12.75" customHeight="1">
      <c r="A449" s="125"/>
      <c r="B449" s="125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</row>
    <row r="450" spans="1:26" ht="12.75" customHeight="1">
      <c r="A450" s="125"/>
      <c r="B450" s="125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</row>
    <row r="451" spans="1:26" ht="12.75" customHeight="1">
      <c r="A451" s="125"/>
      <c r="B451" s="125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</row>
    <row r="452" spans="1:26" ht="12.75" customHeight="1">
      <c r="A452" s="125"/>
      <c r="B452" s="125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</row>
    <row r="453" spans="1:26" ht="12.75" customHeight="1">
      <c r="A453" s="125"/>
      <c r="B453" s="125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</row>
    <row r="454" spans="1:26" ht="12.75" customHeight="1">
      <c r="A454" s="125"/>
      <c r="B454" s="125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</row>
    <row r="455" spans="1:26" ht="12.75" customHeight="1">
      <c r="A455" s="125"/>
      <c r="B455" s="125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</row>
    <row r="456" spans="1:26" ht="12.75" customHeight="1">
      <c r="A456" s="125"/>
      <c r="B456" s="125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</row>
    <row r="457" spans="1:26" ht="12.75" customHeight="1">
      <c r="A457" s="125"/>
      <c r="B457" s="125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</row>
    <row r="458" spans="1:26" ht="12.75" customHeight="1">
      <c r="A458" s="125"/>
      <c r="B458" s="125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</row>
    <row r="459" spans="1:26" ht="12.75" customHeight="1">
      <c r="A459" s="125"/>
      <c r="B459" s="125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</row>
    <row r="460" spans="1:26" ht="12.75" customHeight="1">
      <c r="A460" s="125"/>
      <c r="B460" s="125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</row>
    <row r="461" spans="1:26" ht="12.75" customHeight="1">
      <c r="A461" s="125"/>
      <c r="B461" s="125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</row>
    <row r="462" spans="1:26" ht="12.75" customHeight="1">
      <c r="A462" s="125"/>
      <c r="B462" s="125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</row>
    <row r="463" spans="1:26" ht="12.75" customHeight="1">
      <c r="A463" s="125"/>
      <c r="B463" s="125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</row>
    <row r="464" spans="1:26" ht="12.75" customHeight="1">
      <c r="A464" s="125"/>
      <c r="B464" s="125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</row>
    <row r="465" spans="1:26" ht="12.75" customHeight="1">
      <c r="A465" s="125"/>
      <c r="B465" s="125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</row>
    <row r="466" spans="1:26" ht="12.75" customHeight="1">
      <c r="A466" s="125"/>
      <c r="B466" s="125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</row>
    <row r="467" spans="1:26" ht="12.75" customHeight="1">
      <c r="A467" s="125"/>
      <c r="B467" s="125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</row>
    <row r="468" spans="1:26" ht="12.75" customHeight="1">
      <c r="A468" s="125"/>
      <c r="B468" s="125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</row>
    <row r="469" spans="1:26" ht="12.75" customHeight="1">
      <c r="A469" s="125"/>
      <c r="B469" s="125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</row>
    <row r="470" spans="1:26" ht="12.75" customHeight="1">
      <c r="A470" s="125"/>
      <c r="B470" s="125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</row>
    <row r="471" spans="1:26" ht="12.75" customHeight="1">
      <c r="A471" s="125"/>
      <c r="B471" s="125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</row>
    <row r="472" spans="1:26" ht="12.75" customHeight="1">
      <c r="A472" s="125"/>
      <c r="B472" s="125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</row>
    <row r="473" spans="1:26" ht="12.75" customHeight="1">
      <c r="A473" s="125"/>
      <c r="B473" s="125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</row>
    <row r="474" spans="1:26" ht="12.75" customHeight="1">
      <c r="A474" s="125"/>
      <c r="B474" s="125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</row>
    <row r="475" spans="1:26" ht="12.75" customHeight="1">
      <c r="A475" s="125"/>
      <c r="B475" s="125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</row>
    <row r="476" spans="1:26" ht="12.75" customHeight="1">
      <c r="A476" s="125"/>
      <c r="B476" s="125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</row>
    <row r="477" spans="1:26" ht="12.75" customHeight="1">
      <c r="A477" s="125"/>
      <c r="B477" s="125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</row>
    <row r="478" spans="1:26" ht="12.75" customHeight="1">
      <c r="A478" s="125"/>
      <c r="B478" s="125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</row>
    <row r="479" spans="1:26" ht="12.75" customHeight="1">
      <c r="A479" s="125"/>
      <c r="B479" s="125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</row>
    <row r="480" spans="1:26" ht="12.75" customHeight="1">
      <c r="A480" s="125"/>
      <c r="B480" s="125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</row>
    <row r="481" spans="1:26" ht="12.75" customHeight="1">
      <c r="A481" s="125"/>
      <c r="B481" s="125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</row>
    <row r="482" spans="1:26" ht="12.75" customHeight="1">
      <c r="A482" s="125"/>
      <c r="B482" s="125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</row>
    <row r="483" spans="1:26" ht="12.75" customHeight="1">
      <c r="A483" s="125"/>
      <c r="B483" s="125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</row>
    <row r="484" spans="1:26" ht="12.75" customHeight="1">
      <c r="A484" s="125"/>
      <c r="B484" s="125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</row>
    <row r="485" spans="1:26" ht="12.75" customHeight="1">
      <c r="A485" s="125"/>
      <c r="B485" s="125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</row>
    <row r="486" spans="1:26" ht="12.75" customHeight="1">
      <c r="A486" s="125"/>
      <c r="B486" s="125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</row>
    <row r="487" spans="1:26" ht="12.75" customHeight="1">
      <c r="A487" s="125"/>
      <c r="B487" s="125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</row>
    <row r="488" spans="1:26" ht="12.75" customHeight="1">
      <c r="A488" s="125"/>
      <c r="B488" s="125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</row>
    <row r="489" spans="1:26" ht="12.75" customHeight="1">
      <c r="A489" s="125"/>
      <c r="B489" s="125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</row>
    <row r="490" spans="1:26" ht="12.75" customHeight="1">
      <c r="A490" s="125"/>
      <c r="B490" s="125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</row>
    <row r="491" spans="1:26" ht="12.75" customHeight="1">
      <c r="A491" s="125"/>
      <c r="B491" s="125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</row>
    <row r="492" spans="1:26" ht="12.75" customHeight="1">
      <c r="A492" s="125"/>
      <c r="B492" s="125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</row>
    <row r="493" spans="1:26" ht="12.75" customHeight="1">
      <c r="A493" s="125"/>
      <c r="B493" s="125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</row>
    <row r="494" spans="1:26" ht="12.75" customHeight="1">
      <c r="A494" s="125"/>
      <c r="B494" s="125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</row>
    <row r="495" spans="1:26" ht="12.75" customHeight="1">
      <c r="A495" s="125"/>
      <c r="B495" s="125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</row>
    <row r="496" spans="1:26" ht="12.75" customHeight="1">
      <c r="A496" s="125"/>
      <c r="B496" s="125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</row>
    <row r="497" spans="1:26" ht="12.75" customHeight="1">
      <c r="A497" s="125"/>
      <c r="B497" s="125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</row>
    <row r="498" spans="1:26" ht="12.75" customHeight="1">
      <c r="A498" s="125"/>
      <c r="B498" s="125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</row>
    <row r="499" spans="1:26" ht="12.75" customHeight="1">
      <c r="A499" s="125"/>
      <c r="B499" s="125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</row>
    <row r="500" spans="1:26" ht="12.75" customHeight="1">
      <c r="A500" s="125"/>
      <c r="B500" s="125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</row>
    <row r="501" spans="1:26" ht="12.75" customHeight="1">
      <c r="A501" s="125"/>
      <c r="B501" s="125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</row>
    <row r="502" spans="1:26" ht="12.75" customHeight="1">
      <c r="A502" s="125"/>
      <c r="B502" s="125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</row>
    <row r="503" spans="1:26" ht="12.75" customHeight="1">
      <c r="A503" s="125"/>
      <c r="B503" s="125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</row>
    <row r="504" spans="1:26" ht="12.75" customHeight="1">
      <c r="A504" s="125"/>
      <c r="B504" s="125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</row>
    <row r="505" spans="1:26" ht="12.75" customHeight="1">
      <c r="A505" s="125"/>
      <c r="B505" s="125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</row>
    <row r="506" spans="1:26" ht="12.75" customHeight="1">
      <c r="A506" s="125"/>
      <c r="B506" s="125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</row>
    <row r="507" spans="1:26" ht="12.75" customHeight="1">
      <c r="A507" s="125"/>
      <c r="B507" s="125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</row>
    <row r="508" spans="1:26" ht="12.75" customHeight="1">
      <c r="A508" s="125"/>
      <c r="B508" s="125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</row>
    <row r="509" spans="1:26" ht="12.75" customHeight="1">
      <c r="A509" s="125"/>
      <c r="B509" s="125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</row>
    <row r="510" spans="1:26" ht="12.75" customHeight="1">
      <c r="A510" s="125"/>
      <c r="B510" s="125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</row>
    <row r="511" spans="1:26" ht="12.75" customHeight="1">
      <c r="A511" s="125"/>
      <c r="B511" s="125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</row>
    <row r="512" spans="1:26" ht="12.75" customHeight="1">
      <c r="A512" s="125"/>
      <c r="B512" s="125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</row>
    <row r="513" spans="1:26" ht="12.75" customHeight="1">
      <c r="A513" s="125"/>
      <c r="B513" s="125"/>
      <c r="C513" s="125"/>
      <c r="D513" s="125"/>
      <c r="E513" s="125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</row>
    <row r="514" spans="1:26" ht="12.75" customHeight="1">
      <c r="A514" s="125"/>
      <c r="B514" s="125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</row>
    <row r="515" spans="1:26" ht="12.75" customHeight="1">
      <c r="A515" s="125"/>
      <c r="B515" s="125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</row>
    <row r="516" spans="1:26" ht="12.75" customHeight="1">
      <c r="A516" s="125"/>
      <c r="B516" s="125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</row>
    <row r="517" spans="1:26" ht="12.75" customHeight="1">
      <c r="A517" s="125"/>
      <c r="B517" s="125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</row>
    <row r="518" spans="1:26" ht="12.75" customHeight="1">
      <c r="A518" s="125"/>
      <c r="B518" s="125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</row>
    <row r="519" spans="1:26" ht="12.75" customHeight="1">
      <c r="A519" s="125"/>
      <c r="B519" s="125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</row>
    <row r="520" spans="1:26" ht="12.75" customHeight="1">
      <c r="A520" s="125"/>
      <c r="B520" s="125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</row>
    <row r="521" spans="1:26" ht="12.75" customHeight="1">
      <c r="A521" s="125"/>
      <c r="B521" s="125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</row>
    <row r="522" spans="1:26" ht="12.75" customHeight="1">
      <c r="A522" s="125"/>
      <c r="B522" s="125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</row>
    <row r="523" spans="1:26" ht="12.75" customHeight="1">
      <c r="A523" s="125"/>
      <c r="B523" s="125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</row>
    <row r="524" spans="1:26" ht="12.75" customHeight="1">
      <c r="A524" s="125"/>
      <c r="B524" s="125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</row>
    <row r="525" spans="1:26" ht="12.75" customHeight="1">
      <c r="A525" s="125"/>
      <c r="B525" s="125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</row>
    <row r="526" spans="1:26" ht="12.75" customHeight="1">
      <c r="A526" s="125"/>
      <c r="B526" s="125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</row>
    <row r="527" spans="1:26" ht="12.75" customHeight="1">
      <c r="A527" s="125"/>
      <c r="B527" s="125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</row>
    <row r="528" spans="1:26" ht="12.75" customHeight="1">
      <c r="A528" s="125"/>
      <c r="B528" s="125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</row>
    <row r="529" spans="1:26" ht="12.75" customHeight="1">
      <c r="A529" s="125"/>
      <c r="B529" s="125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</row>
    <row r="530" spans="1:26" ht="12.75" customHeight="1">
      <c r="A530" s="125"/>
      <c r="B530" s="125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</row>
    <row r="531" spans="1:26" ht="12.75" customHeight="1">
      <c r="A531" s="125"/>
      <c r="B531" s="125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</row>
    <row r="532" spans="1:26" ht="12.75" customHeight="1">
      <c r="A532" s="125"/>
      <c r="B532" s="125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</row>
    <row r="533" spans="1:26" ht="12.75" customHeight="1">
      <c r="A533" s="125"/>
      <c r="B533" s="125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</row>
    <row r="534" spans="1:26" ht="12.75" customHeight="1">
      <c r="A534" s="125"/>
      <c r="B534" s="125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</row>
    <row r="535" spans="1:26" ht="12.75" customHeight="1">
      <c r="A535" s="125"/>
      <c r="B535" s="125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</row>
    <row r="536" spans="1:26" ht="12.75" customHeight="1">
      <c r="A536" s="125"/>
      <c r="B536" s="125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</row>
    <row r="537" spans="1:26" ht="12.75" customHeight="1">
      <c r="A537" s="125"/>
      <c r="B537" s="125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</row>
    <row r="538" spans="1:26" ht="12.75" customHeight="1">
      <c r="A538" s="125"/>
      <c r="B538" s="125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</row>
    <row r="539" spans="1:26" ht="12.75" customHeight="1">
      <c r="A539" s="125"/>
      <c r="B539" s="125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</row>
    <row r="540" spans="1:26" ht="12.75" customHeight="1">
      <c r="A540" s="125"/>
      <c r="B540" s="125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</row>
    <row r="541" spans="1:26" ht="12.75" customHeight="1">
      <c r="A541" s="125"/>
      <c r="B541" s="125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</row>
    <row r="542" spans="1:26" ht="12.75" customHeight="1">
      <c r="A542" s="125"/>
      <c r="B542" s="125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</row>
    <row r="543" spans="1:26" ht="12.75" customHeight="1">
      <c r="A543" s="125"/>
      <c r="B543" s="125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</row>
    <row r="544" spans="1:26" ht="12.75" customHeight="1">
      <c r="A544" s="125"/>
      <c r="B544" s="125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</row>
    <row r="545" spans="1:26" ht="12.75" customHeight="1">
      <c r="A545" s="125"/>
      <c r="B545" s="125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</row>
    <row r="546" spans="1:26" ht="12.75" customHeight="1">
      <c r="A546" s="125"/>
      <c r="B546" s="125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</row>
    <row r="547" spans="1:26" ht="12.75" customHeight="1">
      <c r="A547" s="125"/>
      <c r="B547" s="125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</row>
    <row r="548" spans="1:26" ht="12.75" customHeight="1">
      <c r="A548" s="125"/>
      <c r="B548" s="125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</row>
    <row r="549" spans="1:26" ht="12.75" customHeight="1">
      <c r="A549" s="125"/>
      <c r="B549" s="125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</row>
    <row r="550" spans="1:26" ht="12.75" customHeight="1">
      <c r="A550" s="125"/>
      <c r="B550" s="125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</row>
    <row r="551" spans="1:26" ht="12.75" customHeight="1">
      <c r="A551" s="125"/>
      <c r="B551" s="125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</row>
    <row r="552" spans="1:26" ht="12.75" customHeight="1">
      <c r="A552" s="125"/>
      <c r="B552" s="125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</row>
    <row r="553" spans="1:26" ht="12.75" customHeight="1">
      <c r="A553" s="125"/>
      <c r="B553" s="125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</row>
    <row r="554" spans="1:26" ht="12.75" customHeight="1">
      <c r="A554" s="125"/>
      <c r="B554" s="125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</row>
    <row r="555" spans="1:26" ht="12.75" customHeight="1">
      <c r="A555" s="125"/>
      <c r="B555" s="125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</row>
    <row r="556" spans="1:26" ht="12.75" customHeight="1">
      <c r="A556" s="125"/>
      <c r="B556" s="125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</row>
    <row r="557" spans="1:26" ht="12.75" customHeight="1">
      <c r="A557" s="125"/>
      <c r="B557" s="125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</row>
    <row r="558" spans="1:26" ht="12.75" customHeight="1">
      <c r="A558" s="125"/>
      <c r="B558" s="125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</row>
    <row r="559" spans="1:26" ht="12.75" customHeight="1">
      <c r="A559" s="125"/>
      <c r="B559" s="125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</row>
    <row r="560" spans="1:26" ht="12.75" customHeight="1">
      <c r="A560" s="125"/>
      <c r="B560" s="125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</row>
    <row r="561" spans="1:26" ht="12.75" customHeight="1">
      <c r="A561" s="125"/>
      <c r="B561" s="125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</row>
    <row r="562" spans="1:26" ht="12.75" customHeight="1">
      <c r="A562" s="125"/>
      <c r="B562" s="125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</row>
    <row r="563" spans="1:26" ht="12.75" customHeight="1">
      <c r="A563" s="125"/>
      <c r="B563" s="125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</row>
    <row r="564" spans="1:26" ht="12.75" customHeight="1">
      <c r="A564" s="125"/>
      <c r="B564" s="125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</row>
    <row r="565" spans="1:26" ht="12.75" customHeight="1">
      <c r="A565" s="125"/>
      <c r="B565" s="125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</row>
    <row r="566" spans="1:26" ht="12.75" customHeight="1">
      <c r="A566" s="125"/>
      <c r="B566" s="125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</row>
    <row r="567" spans="1:26" ht="12.75" customHeight="1">
      <c r="A567" s="125"/>
      <c r="B567" s="125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</row>
    <row r="568" spans="1:26" ht="12.75" customHeight="1">
      <c r="A568" s="125"/>
      <c r="B568" s="125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</row>
    <row r="569" spans="1:26" ht="12.75" customHeight="1">
      <c r="A569" s="125"/>
      <c r="B569" s="125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</row>
    <row r="570" spans="1:26" ht="12.75" customHeight="1">
      <c r="A570" s="125"/>
      <c r="B570" s="125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</row>
    <row r="571" spans="1:26" ht="12.75" customHeight="1">
      <c r="A571" s="125"/>
      <c r="B571" s="125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</row>
    <row r="572" spans="1:26" ht="12.75" customHeight="1">
      <c r="A572" s="125"/>
      <c r="B572" s="125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</row>
    <row r="573" spans="1:26" ht="12.75" customHeight="1">
      <c r="A573" s="125"/>
      <c r="B573" s="125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</row>
    <row r="574" spans="1:26" ht="12.75" customHeight="1">
      <c r="A574" s="125"/>
      <c r="B574" s="125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</row>
    <row r="575" spans="1:26" ht="12.75" customHeight="1">
      <c r="A575" s="125"/>
      <c r="B575" s="125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</row>
    <row r="576" spans="1:26" ht="12.75" customHeight="1">
      <c r="A576" s="125"/>
      <c r="B576" s="125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</row>
    <row r="577" spans="1:26" ht="12.75" customHeight="1">
      <c r="A577" s="125"/>
      <c r="B577" s="125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</row>
    <row r="578" spans="1:26" ht="12.75" customHeight="1">
      <c r="A578" s="125"/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</row>
    <row r="579" spans="1:26" ht="12.75" customHeight="1">
      <c r="A579" s="125"/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</row>
    <row r="580" spans="1:26" ht="12.75" customHeight="1">
      <c r="A580" s="125"/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</row>
    <row r="581" spans="1:26" ht="12.75" customHeight="1">
      <c r="A581" s="125"/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</row>
    <row r="582" spans="1:26" ht="12.75" customHeight="1">
      <c r="A582" s="125"/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</row>
    <row r="583" spans="1:26" ht="12.75" customHeight="1">
      <c r="A583" s="125"/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</row>
    <row r="584" spans="1:26" ht="12.75" customHeight="1">
      <c r="A584" s="125"/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</row>
    <row r="585" spans="1:26" ht="12.75" customHeight="1">
      <c r="A585" s="125"/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</row>
    <row r="586" spans="1:26" ht="12.75" customHeight="1">
      <c r="A586" s="125"/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</row>
    <row r="587" spans="1:26" ht="12.75" customHeight="1">
      <c r="A587" s="125"/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</row>
    <row r="588" spans="1:26" ht="12.75" customHeight="1">
      <c r="A588" s="125"/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</row>
    <row r="589" spans="1:26" ht="12.75" customHeight="1">
      <c r="A589" s="125"/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</row>
    <row r="590" spans="1:26" ht="12.75" customHeight="1">
      <c r="A590" s="125"/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</row>
    <row r="591" spans="1:26" ht="12.75" customHeight="1">
      <c r="A591" s="125"/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</row>
    <row r="592" spans="1:26" ht="12.75" customHeight="1">
      <c r="A592" s="125"/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</row>
    <row r="593" spans="1:26" ht="12.75" customHeight="1">
      <c r="A593" s="125"/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</row>
    <row r="594" spans="1:26" ht="12.75" customHeight="1">
      <c r="A594" s="125"/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</row>
    <row r="595" spans="1:26" ht="12.75" customHeight="1">
      <c r="A595" s="125"/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</row>
    <row r="596" spans="1:26" ht="12.75" customHeight="1">
      <c r="A596" s="125"/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</row>
    <row r="597" spans="1:26" ht="12.75" customHeight="1">
      <c r="A597" s="125"/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</row>
    <row r="598" spans="1:26" ht="12.75" customHeight="1">
      <c r="A598" s="125"/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</row>
    <row r="599" spans="1:26" ht="12.75" customHeight="1">
      <c r="A599" s="125"/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</row>
    <row r="600" spans="1:26" ht="12.75" customHeight="1">
      <c r="A600" s="125"/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</row>
    <row r="601" spans="1:26" ht="12.75" customHeight="1">
      <c r="A601" s="125"/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</row>
    <row r="602" spans="1:26" ht="12.75" customHeight="1">
      <c r="A602" s="125"/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</row>
    <row r="603" spans="1:26" ht="12.75" customHeight="1">
      <c r="A603" s="125"/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</row>
    <row r="604" spans="1:26" ht="12.75" customHeight="1">
      <c r="A604" s="125"/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</row>
    <row r="605" spans="1:26" ht="12.75" customHeight="1">
      <c r="A605" s="125"/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</row>
    <row r="606" spans="1:26" ht="12.75" customHeight="1">
      <c r="A606" s="125"/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</row>
    <row r="607" spans="1:26" ht="12.75" customHeight="1">
      <c r="A607" s="125"/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</row>
    <row r="608" spans="1:26" ht="12.75" customHeight="1">
      <c r="A608" s="125"/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</row>
    <row r="609" spans="1:26" ht="12.75" customHeight="1">
      <c r="A609" s="125"/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</row>
    <row r="610" spans="1:26" ht="12.75" customHeight="1">
      <c r="A610" s="125"/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</row>
    <row r="611" spans="1:26" ht="12.75" customHeight="1">
      <c r="A611" s="125"/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</row>
    <row r="612" spans="1:26" ht="12.75" customHeight="1">
      <c r="A612" s="125"/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</row>
    <row r="613" spans="1:26" ht="12.75" customHeight="1">
      <c r="A613" s="125"/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</row>
    <row r="614" spans="1:26" ht="12.75" customHeight="1">
      <c r="A614" s="125"/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</row>
    <row r="615" spans="1:26" ht="12.75" customHeight="1">
      <c r="A615" s="125"/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</row>
    <row r="616" spans="1:26" ht="12.75" customHeight="1">
      <c r="A616" s="125"/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</row>
    <row r="617" spans="1:26" ht="12.75" customHeight="1">
      <c r="A617" s="125"/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</row>
    <row r="618" spans="1:26" ht="12.75" customHeight="1">
      <c r="A618" s="125"/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</row>
    <row r="619" spans="1:26" ht="12.75" customHeight="1">
      <c r="A619" s="125"/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</row>
    <row r="620" spans="1:26" ht="12.75" customHeight="1">
      <c r="A620" s="125"/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</row>
    <row r="621" spans="1:26" ht="12.75" customHeight="1">
      <c r="A621" s="125"/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</row>
    <row r="622" spans="1:26" ht="12.75" customHeight="1">
      <c r="A622" s="125"/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</row>
    <row r="623" spans="1:26" ht="12.75" customHeight="1">
      <c r="A623" s="125"/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</row>
    <row r="624" spans="1:26" ht="12.75" customHeight="1">
      <c r="A624" s="125"/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</row>
    <row r="625" spans="1:26" ht="12.75" customHeight="1">
      <c r="A625" s="125"/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</row>
    <row r="626" spans="1:26" ht="12.75" customHeight="1">
      <c r="A626" s="125"/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</row>
    <row r="627" spans="1:26" ht="12.75" customHeight="1">
      <c r="A627" s="125"/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</row>
    <row r="628" spans="1:26" ht="12.75" customHeight="1">
      <c r="A628" s="125"/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</row>
    <row r="629" spans="1:26" ht="12.75" customHeight="1">
      <c r="A629" s="125"/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</row>
    <row r="630" spans="1:26" ht="12.75" customHeight="1">
      <c r="A630" s="125"/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</row>
    <row r="631" spans="1:26" ht="12.75" customHeight="1">
      <c r="A631" s="125"/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</row>
    <row r="632" spans="1:26" ht="12.75" customHeight="1">
      <c r="A632" s="125"/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</row>
    <row r="633" spans="1:26" ht="12.75" customHeight="1">
      <c r="A633" s="125"/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</row>
    <row r="634" spans="1:26" ht="12.75" customHeight="1">
      <c r="A634" s="125"/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</row>
    <row r="635" spans="1:26" ht="12.75" customHeight="1">
      <c r="A635" s="125"/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</row>
    <row r="636" spans="1:26" ht="12.75" customHeight="1">
      <c r="A636" s="125"/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</row>
    <row r="637" spans="1:26" ht="12.75" customHeight="1">
      <c r="A637" s="125"/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</row>
    <row r="638" spans="1:26" ht="12.75" customHeight="1">
      <c r="A638" s="125"/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</row>
    <row r="639" spans="1:26" ht="12.75" customHeight="1">
      <c r="A639" s="125"/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</row>
    <row r="640" spans="1:26" ht="12.75" customHeight="1">
      <c r="A640" s="125"/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</row>
    <row r="641" spans="1:26" ht="12.75" customHeight="1">
      <c r="A641" s="125"/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</row>
    <row r="642" spans="1:26" ht="12.75" customHeight="1">
      <c r="A642" s="125"/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</row>
    <row r="643" spans="1:26" ht="12.75" customHeight="1">
      <c r="A643" s="125"/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</row>
    <row r="644" spans="1:26" ht="12.75" customHeight="1">
      <c r="A644" s="125"/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</row>
    <row r="645" spans="1:26" ht="12.75" customHeight="1">
      <c r="A645" s="125"/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</row>
    <row r="646" spans="1:26" ht="12.75" customHeight="1">
      <c r="A646" s="125"/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</row>
    <row r="647" spans="1:26" ht="12.75" customHeight="1">
      <c r="A647" s="125"/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</row>
    <row r="648" spans="1:26" ht="12.75" customHeight="1">
      <c r="A648" s="125"/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</row>
    <row r="649" spans="1:26" ht="12.75" customHeight="1">
      <c r="A649" s="125"/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</row>
    <row r="650" spans="1:26" ht="12.75" customHeight="1">
      <c r="A650" s="125"/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</row>
    <row r="651" spans="1:26" ht="12.75" customHeight="1">
      <c r="A651" s="125"/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</row>
    <row r="652" spans="1:26" ht="12.75" customHeight="1">
      <c r="A652" s="125"/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</row>
    <row r="653" spans="1:26" ht="12.75" customHeight="1">
      <c r="A653" s="125"/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</row>
    <row r="654" spans="1:26" ht="12.75" customHeight="1">
      <c r="A654" s="125"/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</row>
    <row r="655" spans="1:26" ht="12.75" customHeight="1">
      <c r="A655" s="125"/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</row>
    <row r="656" spans="1:26" ht="12.75" customHeight="1">
      <c r="A656" s="125"/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</row>
    <row r="657" spans="1:26" ht="12.75" customHeight="1">
      <c r="A657" s="125"/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</row>
    <row r="658" spans="1:26" ht="12.75" customHeight="1">
      <c r="A658" s="125"/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</row>
    <row r="659" spans="1:26" ht="12.75" customHeight="1">
      <c r="A659" s="125"/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</row>
    <row r="660" spans="1:26" ht="12.75" customHeight="1">
      <c r="A660" s="125"/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</row>
    <row r="661" spans="1:26" ht="12.75" customHeight="1">
      <c r="A661" s="125"/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</row>
    <row r="662" spans="1:26" ht="12.75" customHeight="1">
      <c r="A662" s="125"/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</row>
    <row r="663" spans="1:26" ht="12.75" customHeight="1">
      <c r="A663" s="125"/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</row>
    <row r="664" spans="1:26" ht="12.75" customHeight="1">
      <c r="A664" s="125"/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</row>
    <row r="665" spans="1:26" ht="12.75" customHeight="1">
      <c r="A665" s="125"/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</row>
    <row r="666" spans="1:26" ht="12.75" customHeight="1">
      <c r="A666" s="125"/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</row>
    <row r="667" spans="1:26" ht="12.75" customHeight="1">
      <c r="A667" s="125"/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</row>
    <row r="668" spans="1:26" ht="12.75" customHeight="1">
      <c r="A668" s="125"/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</row>
    <row r="669" spans="1:26" ht="12.75" customHeight="1">
      <c r="A669" s="125"/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</row>
    <row r="670" spans="1:26" ht="12.75" customHeight="1">
      <c r="A670" s="125"/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</row>
    <row r="671" spans="1:26" ht="12.75" customHeight="1">
      <c r="A671" s="125"/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</row>
    <row r="672" spans="1:26" ht="12.75" customHeight="1">
      <c r="A672" s="125"/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</row>
    <row r="673" spans="1:26" ht="12.75" customHeight="1">
      <c r="A673" s="125"/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</row>
    <row r="674" spans="1:26" ht="12.75" customHeight="1">
      <c r="A674" s="125"/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</row>
    <row r="675" spans="1:26" ht="12.75" customHeight="1">
      <c r="A675" s="125"/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</row>
    <row r="676" spans="1:26" ht="12.75" customHeight="1">
      <c r="A676" s="125"/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</row>
    <row r="677" spans="1:26" ht="12.75" customHeight="1">
      <c r="A677" s="125"/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</row>
    <row r="678" spans="1:26" ht="12.75" customHeight="1">
      <c r="A678" s="125"/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</row>
    <row r="679" spans="1:26" ht="12.75" customHeight="1">
      <c r="A679" s="125"/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</row>
    <row r="680" spans="1:26" ht="12.75" customHeight="1">
      <c r="A680" s="125"/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</row>
    <row r="681" spans="1:26" ht="12.75" customHeight="1">
      <c r="A681" s="125"/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</row>
    <row r="682" spans="1:26" ht="12.75" customHeight="1">
      <c r="A682" s="125"/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</row>
    <row r="683" spans="1:26" ht="12.75" customHeight="1">
      <c r="A683" s="125"/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</row>
    <row r="684" spans="1:26" ht="12.75" customHeight="1">
      <c r="A684" s="125"/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</row>
    <row r="685" spans="1:26" ht="12.75" customHeight="1">
      <c r="A685" s="125"/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</row>
    <row r="686" spans="1:26" ht="12.75" customHeight="1">
      <c r="A686" s="125"/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</row>
    <row r="687" spans="1:26" ht="12.75" customHeight="1">
      <c r="A687" s="125"/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</row>
    <row r="688" spans="1:26" ht="12.75" customHeight="1">
      <c r="A688" s="125"/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</row>
    <row r="689" spans="1:26" ht="12.75" customHeight="1">
      <c r="A689" s="125"/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</row>
    <row r="690" spans="1:26" ht="12.75" customHeight="1">
      <c r="A690" s="125"/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</row>
    <row r="691" spans="1:26" ht="12.75" customHeight="1">
      <c r="A691" s="125"/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</row>
    <row r="692" spans="1:26" ht="12.75" customHeight="1">
      <c r="A692" s="125"/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</row>
    <row r="693" spans="1:26" ht="12.75" customHeight="1">
      <c r="A693" s="125"/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</row>
    <row r="694" spans="1:26" ht="12.75" customHeight="1">
      <c r="A694" s="125"/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</row>
    <row r="695" spans="1:26" ht="12.75" customHeight="1">
      <c r="A695" s="125"/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</row>
    <row r="696" spans="1:26" ht="12.75" customHeight="1">
      <c r="A696" s="125"/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</row>
    <row r="697" spans="1:26" ht="12.75" customHeight="1">
      <c r="A697" s="125"/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</row>
    <row r="698" spans="1:26" ht="12.75" customHeight="1">
      <c r="A698" s="125"/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</row>
    <row r="699" spans="1:26" ht="12.75" customHeight="1">
      <c r="A699" s="125"/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</row>
    <row r="700" spans="1:26" ht="12.75" customHeight="1">
      <c r="A700" s="125"/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</row>
    <row r="701" spans="1:26" ht="12.75" customHeight="1">
      <c r="A701" s="125"/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</row>
    <row r="702" spans="1:26" ht="12.75" customHeight="1">
      <c r="A702" s="125"/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</row>
    <row r="703" spans="1:26" ht="12.75" customHeight="1">
      <c r="A703" s="125"/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</row>
    <row r="704" spans="1:26" ht="12.75" customHeight="1">
      <c r="A704" s="125"/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</row>
    <row r="705" spans="1:26" ht="12.75" customHeight="1">
      <c r="A705" s="125"/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</row>
    <row r="706" spans="1:26" ht="12.75" customHeight="1">
      <c r="A706" s="125"/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</row>
    <row r="707" spans="1:26" ht="12.75" customHeight="1">
      <c r="A707" s="125"/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</row>
    <row r="708" spans="1:26" ht="12.75" customHeight="1">
      <c r="A708" s="125"/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</row>
    <row r="709" spans="1:26" ht="12.75" customHeight="1">
      <c r="A709" s="125"/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</row>
    <row r="710" spans="1:26" ht="12.75" customHeight="1">
      <c r="A710" s="125"/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</row>
    <row r="711" spans="1:26" ht="12.75" customHeight="1">
      <c r="A711" s="125"/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</row>
    <row r="712" spans="1:26" ht="12.75" customHeight="1">
      <c r="A712" s="125"/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</row>
    <row r="713" spans="1:26" ht="12.75" customHeight="1">
      <c r="A713" s="125"/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</row>
    <row r="714" spans="1:26" ht="12.75" customHeight="1">
      <c r="A714" s="125"/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</row>
    <row r="715" spans="1:26" ht="12.75" customHeight="1">
      <c r="A715" s="125"/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</row>
    <row r="716" spans="1:26" ht="12.75" customHeight="1">
      <c r="A716" s="125"/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</row>
    <row r="717" spans="1:26" ht="12.75" customHeight="1">
      <c r="A717" s="125"/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</row>
    <row r="718" spans="1:26" ht="12.75" customHeight="1">
      <c r="A718" s="125"/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</row>
    <row r="719" spans="1:26" ht="12.75" customHeight="1">
      <c r="A719" s="125"/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</row>
    <row r="720" spans="1:26" ht="12.75" customHeight="1">
      <c r="A720" s="125"/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</row>
    <row r="721" spans="1:26" ht="12.75" customHeight="1">
      <c r="A721" s="125"/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</row>
    <row r="722" spans="1:26" ht="12.75" customHeight="1">
      <c r="A722" s="125"/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</row>
    <row r="723" spans="1:26" ht="12.75" customHeight="1">
      <c r="A723" s="125"/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</row>
    <row r="724" spans="1:26" ht="12.75" customHeight="1">
      <c r="A724" s="125"/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</row>
    <row r="725" spans="1:26" ht="12.75" customHeight="1">
      <c r="A725" s="125"/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</row>
    <row r="726" spans="1:26" ht="12.75" customHeight="1">
      <c r="A726" s="125"/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</row>
    <row r="727" spans="1:26" ht="12.75" customHeight="1">
      <c r="A727" s="125"/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</row>
    <row r="728" spans="1:26" ht="12.75" customHeight="1">
      <c r="A728" s="125"/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</row>
    <row r="729" spans="1:26" ht="12.75" customHeight="1">
      <c r="A729" s="125"/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</row>
    <row r="730" spans="1:26" ht="12.75" customHeight="1">
      <c r="A730" s="125"/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</row>
    <row r="731" spans="1:26" ht="12.75" customHeight="1">
      <c r="A731" s="125"/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</row>
    <row r="732" spans="1:26" ht="12.75" customHeight="1">
      <c r="A732" s="125"/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</row>
    <row r="733" spans="1:26" ht="12.75" customHeight="1">
      <c r="A733" s="125"/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</row>
    <row r="734" spans="1:26" ht="12.75" customHeight="1">
      <c r="A734" s="125"/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</row>
    <row r="735" spans="1:26" ht="12.75" customHeight="1">
      <c r="A735" s="125"/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</row>
    <row r="736" spans="1:26" ht="12.75" customHeight="1">
      <c r="A736" s="125"/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</row>
    <row r="737" spans="1:26" ht="12.75" customHeight="1">
      <c r="A737" s="125"/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</row>
    <row r="738" spans="1:26" ht="12.75" customHeight="1">
      <c r="A738" s="125"/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</row>
    <row r="739" spans="1:26" ht="12.75" customHeight="1">
      <c r="A739" s="125"/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</row>
    <row r="740" spans="1:26" ht="12.75" customHeight="1">
      <c r="A740" s="125"/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</row>
    <row r="741" spans="1:26" ht="12.75" customHeight="1">
      <c r="A741" s="125"/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</row>
    <row r="742" spans="1:26" ht="12.75" customHeight="1">
      <c r="A742" s="125"/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</row>
    <row r="743" spans="1:26" ht="12.75" customHeight="1">
      <c r="A743" s="125"/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</row>
    <row r="744" spans="1:26" ht="12.75" customHeight="1">
      <c r="A744" s="125"/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</row>
    <row r="745" spans="1:26" ht="12.75" customHeight="1">
      <c r="A745" s="125"/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</row>
    <row r="746" spans="1:26" ht="12.75" customHeight="1">
      <c r="A746" s="125"/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</row>
    <row r="747" spans="1:26" ht="12.75" customHeight="1">
      <c r="A747" s="125"/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</row>
    <row r="748" spans="1:26" ht="12.75" customHeight="1">
      <c r="A748" s="125"/>
      <c r="B748" s="125"/>
      <c r="C748" s="125"/>
      <c r="D748" s="125"/>
      <c r="E748" s="125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</row>
    <row r="749" spans="1:26" ht="12.75" customHeight="1">
      <c r="A749" s="125"/>
      <c r="B749" s="125"/>
      <c r="C749" s="125"/>
      <c r="D749" s="125"/>
      <c r="E749" s="125"/>
      <c r="F749" s="125"/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</row>
    <row r="750" spans="1:26" ht="12.75" customHeight="1">
      <c r="A750" s="125"/>
      <c r="B750" s="125"/>
      <c r="C750" s="125"/>
      <c r="D750" s="125"/>
      <c r="E750" s="125"/>
      <c r="F750" s="125"/>
      <c r="G750" s="125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</row>
    <row r="751" spans="1:26" ht="12.75" customHeight="1">
      <c r="A751" s="125"/>
      <c r="B751" s="125"/>
      <c r="C751" s="125"/>
      <c r="D751" s="125"/>
      <c r="E751" s="125"/>
      <c r="F751" s="125"/>
      <c r="G751" s="125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</row>
    <row r="752" spans="1:26" ht="12.75" customHeight="1">
      <c r="A752" s="125"/>
      <c r="B752" s="125"/>
      <c r="C752" s="125"/>
      <c r="D752" s="125"/>
      <c r="E752" s="125"/>
      <c r="F752" s="125"/>
      <c r="G752" s="125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</row>
    <row r="753" spans="1:26" ht="12.75" customHeight="1">
      <c r="A753" s="125"/>
      <c r="B753" s="125"/>
      <c r="C753" s="125"/>
      <c r="D753" s="125"/>
      <c r="E753" s="125"/>
      <c r="F753" s="125"/>
      <c r="G753" s="125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</row>
    <row r="754" spans="1:26" ht="12.75" customHeight="1">
      <c r="A754" s="125"/>
      <c r="B754" s="125"/>
      <c r="C754" s="125"/>
      <c r="D754" s="125"/>
      <c r="E754" s="125"/>
      <c r="F754" s="125"/>
      <c r="G754" s="125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</row>
    <row r="755" spans="1:26" ht="12.75" customHeight="1">
      <c r="A755" s="125"/>
      <c r="B755" s="125"/>
      <c r="C755" s="125"/>
      <c r="D755" s="125"/>
      <c r="E755" s="125"/>
      <c r="F755" s="125"/>
      <c r="G755" s="125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</row>
    <row r="756" spans="1:26" ht="12.75" customHeight="1">
      <c r="A756" s="125"/>
      <c r="B756" s="125"/>
      <c r="C756" s="125"/>
      <c r="D756" s="125"/>
      <c r="E756" s="125"/>
      <c r="F756" s="125"/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</row>
    <row r="757" spans="1:26" ht="12.75" customHeight="1">
      <c r="A757" s="125"/>
      <c r="B757" s="125"/>
      <c r="C757" s="125"/>
      <c r="D757" s="125"/>
      <c r="E757" s="125"/>
      <c r="F757" s="125"/>
      <c r="G757" s="125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</row>
    <row r="758" spans="1:26" ht="12.75" customHeight="1">
      <c r="A758" s="125"/>
      <c r="B758" s="125"/>
      <c r="C758" s="125"/>
      <c r="D758" s="125"/>
      <c r="E758" s="125"/>
      <c r="F758" s="125"/>
      <c r="G758" s="125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</row>
    <row r="759" spans="1:26" ht="12.75" customHeight="1">
      <c r="A759" s="125"/>
      <c r="B759" s="125"/>
      <c r="C759" s="125"/>
      <c r="D759" s="125"/>
      <c r="E759" s="125"/>
      <c r="F759" s="125"/>
      <c r="G759" s="125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</row>
    <row r="760" spans="1:26" ht="12.75" customHeight="1">
      <c r="A760" s="125"/>
      <c r="B760" s="125"/>
      <c r="C760" s="125"/>
      <c r="D760" s="125"/>
      <c r="E760" s="125"/>
      <c r="F760" s="125"/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</row>
    <row r="761" spans="1:26" ht="12.75" customHeight="1">
      <c r="A761" s="125"/>
      <c r="B761" s="125"/>
      <c r="C761" s="125"/>
      <c r="D761" s="125"/>
      <c r="E761" s="125"/>
      <c r="F761" s="125"/>
      <c r="G761" s="125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</row>
    <row r="762" spans="1:26" ht="12.75" customHeight="1">
      <c r="A762" s="125"/>
      <c r="B762" s="125"/>
      <c r="C762" s="125"/>
      <c r="D762" s="125"/>
      <c r="E762" s="125"/>
      <c r="F762" s="125"/>
      <c r="G762" s="125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</row>
    <row r="763" spans="1:26" ht="12.75" customHeight="1">
      <c r="A763" s="125"/>
      <c r="B763" s="125"/>
      <c r="C763" s="125"/>
      <c r="D763" s="125"/>
      <c r="E763" s="125"/>
      <c r="F763" s="125"/>
      <c r="G763" s="125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</row>
    <row r="764" spans="1:26" ht="12.75" customHeight="1">
      <c r="A764" s="125"/>
      <c r="B764" s="125"/>
      <c r="C764" s="125"/>
      <c r="D764" s="125"/>
      <c r="E764" s="125"/>
      <c r="F764" s="125"/>
      <c r="G764" s="125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</row>
    <row r="765" spans="1:26" ht="12.75" customHeight="1">
      <c r="A765" s="125"/>
      <c r="B765" s="125"/>
      <c r="C765" s="125"/>
      <c r="D765" s="125"/>
      <c r="E765" s="125"/>
      <c r="F765" s="125"/>
      <c r="G765" s="125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</row>
    <row r="766" spans="1:26" ht="12.75" customHeight="1">
      <c r="A766" s="125"/>
      <c r="B766" s="125"/>
      <c r="C766" s="125"/>
      <c r="D766" s="125"/>
      <c r="E766" s="125"/>
      <c r="F766" s="125"/>
      <c r="G766" s="125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</row>
    <row r="767" spans="1:26" ht="12.75" customHeight="1">
      <c r="A767" s="125"/>
      <c r="B767" s="125"/>
      <c r="C767" s="125"/>
      <c r="D767" s="125"/>
      <c r="E767" s="125"/>
      <c r="F767" s="125"/>
      <c r="G767" s="125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</row>
    <row r="768" spans="1:26" ht="12.75" customHeight="1">
      <c r="A768" s="125"/>
      <c r="B768" s="125"/>
      <c r="C768" s="125"/>
      <c r="D768" s="125"/>
      <c r="E768" s="125"/>
      <c r="F768" s="125"/>
      <c r="G768" s="125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</row>
    <row r="769" spans="1:26" ht="12.75" customHeight="1">
      <c r="A769" s="125"/>
      <c r="B769" s="125"/>
      <c r="C769" s="125"/>
      <c r="D769" s="125"/>
      <c r="E769" s="125"/>
      <c r="F769" s="125"/>
      <c r="G769" s="125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</row>
    <row r="770" spans="1:26" ht="12.75" customHeight="1">
      <c r="A770" s="125"/>
      <c r="B770" s="125"/>
      <c r="C770" s="125"/>
      <c r="D770" s="125"/>
      <c r="E770" s="125"/>
      <c r="F770" s="125"/>
      <c r="G770" s="125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</row>
    <row r="771" spans="1:26" ht="12.75" customHeight="1">
      <c r="A771" s="125"/>
      <c r="B771" s="125"/>
      <c r="C771" s="125"/>
      <c r="D771" s="125"/>
      <c r="E771" s="125"/>
      <c r="F771" s="125"/>
      <c r="G771" s="125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</row>
    <row r="772" spans="1:26" ht="12.75" customHeight="1">
      <c r="A772" s="125"/>
      <c r="B772" s="125"/>
      <c r="C772" s="125"/>
      <c r="D772" s="125"/>
      <c r="E772" s="125"/>
      <c r="F772" s="125"/>
      <c r="G772" s="125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</row>
    <row r="773" spans="1:26" ht="12.75" customHeight="1">
      <c r="A773" s="125"/>
      <c r="B773" s="125"/>
      <c r="C773" s="125"/>
      <c r="D773" s="125"/>
      <c r="E773" s="125"/>
      <c r="F773" s="125"/>
      <c r="G773" s="125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</row>
    <row r="774" spans="1:26" ht="12.75" customHeight="1">
      <c r="A774" s="125"/>
      <c r="B774" s="125"/>
      <c r="C774" s="125"/>
      <c r="D774" s="125"/>
      <c r="E774" s="125"/>
      <c r="F774" s="125"/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</row>
    <row r="775" spans="1:26" ht="12.75" customHeight="1">
      <c r="A775" s="125"/>
      <c r="B775" s="125"/>
      <c r="C775" s="125"/>
      <c r="D775" s="125"/>
      <c r="E775" s="125"/>
      <c r="F775" s="125"/>
      <c r="G775" s="125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</row>
    <row r="776" spans="1:26" ht="12.75" customHeight="1">
      <c r="A776" s="125"/>
      <c r="B776" s="125"/>
      <c r="C776" s="125"/>
      <c r="D776" s="125"/>
      <c r="E776" s="125"/>
      <c r="F776" s="125"/>
      <c r="G776" s="125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</row>
    <row r="777" spans="1:26" ht="12.75" customHeight="1">
      <c r="A777" s="125"/>
      <c r="B777" s="125"/>
      <c r="C777" s="125"/>
      <c r="D777" s="125"/>
      <c r="E777" s="125"/>
      <c r="F777" s="125"/>
      <c r="G777" s="125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</row>
    <row r="778" spans="1:26" ht="12.75" customHeight="1">
      <c r="A778" s="125"/>
      <c r="B778" s="125"/>
      <c r="C778" s="125"/>
      <c r="D778" s="125"/>
      <c r="E778" s="125"/>
      <c r="F778" s="125"/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</row>
    <row r="779" spans="1:26" ht="12.75" customHeight="1">
      <c r="A779" s="125"/>
      <c r="B779" s="125"/>
      <c r="C779" s="125"/>
      <c r="D779" s="125"/>
      <c r="E779" s="125"/>
      <c r="F779" s="125"/>
      <c r="G779" s="125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</row>
    <row r="780" spans="1:26" ht="12.75" customHeight="1">
      <c r="A780" s="125"/>
      <c r="B780" s="125"/>
      <c r="C780" s="125"/>
      <c r="D780" s="125"/>
      <c r="E780" s="125"/>
      <c r="F780" s="125"/>
      <c r="G780" s="125"/>
      <c r="H780" s="125"/>
      <c r="I780" s="125"/>
      <c r="J780" s="125"/>
      <c r="K780" s="125"/>
      <c r="L780" s="125"/>
      <c r="M780" s="125"/>
      <c r="N780" s="125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</row>
    <row r="781" spans="1:26" ht="12.75" customHeight="1">
      <c r="A781" s="125"/>
      <c r="B781" s="125"/>
      <c r="C781" s="125"/>
      <c r="D781" s="125"/>
      <c r="E781" s="125"/>
      <c r="F781" s="125"/>
      <c r="G781" s="125"/>
      <c r="H781" s="125"/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</row>
    <row r="782" spans="1:26" ht="12.75" customHeight="1">
      <c r="A782" s="125"/>
      <c r="B782" s="125"/>
      <c r="C782" s="125"/>
      <c r="D782" s="125"/>
      <c r="E782" s="125"/>
      <c r="F782" s="125"/>
      <c r="G782" s="125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</row>
    <row r="783" spans="1:26" ht="12.75" customHeight="1">
      <c r="A783" s="125"/>
      <c r="B783" s="125"/>
      <c r="C783" s="125"/>
      <c r="D783" s="125"/>
      <c r="E783" s="125"/>
      <c r="F783" s="125"/>
      <c r="G783" s="125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</row>
    <row r="784" spans="1:26" ht="12.75" customHeight="1">
      <c r="A784" s="125"/>
      <c r="B784" s="125"/>
      <c r="C784" s="125"/>
      <c r="D784" s="125"/>
      <c r="E784" s="125"/>
      <c r="F784" s="125"/>
      <c r="G784" s="125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</row>
    <row r="785" spans="1:26" ht="12.75" customHeight="1">
      <c r="A785" s="125"/>
      <c r="B785" s="125"/>
      <c r="C785" s="125"/>
      <c r="D785" s="125"/>
      <c r="E785" s="125"/>
      <c r="F785" s="125"/>
      <c r="G785" s="125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</row>
    <row r="786" spans="1:26" ht="12.75" customHeight="1">
      <c r="A786" s="125"/>
      <c r="B786" s="125"/>
      <c r="C786" s="125"/>
      <c r="D786" s="125"/>
      <c r="E786" s="125"/>
      <c r="F786" s="125"/>
      <c r="G786" s="125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</row>
    <row r="787" spans="1:26" ht="12.75" customHeight="1">
      <c r="A787" s="125"/>
      <c r="B787" s="125"/>
      <c r="C787" s="125"/>
      <c r="D787" s="125"/>
      <c r="E787" s="125"/>
      <c r="F787" s="125"/>
      <c r="G787" s="125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</row>
    <row r="788" spans="1:26" ht="12.75" customHeight="1">
      <c r="A788" s="125"/>
      <c r="B788" s="125"/>
      <c r="C788" s="125"/>
      <c r="D788" s="125"/>
      <c r="E788" s="125"/>
      <c r="F788" s="125"/>
      <c r="G788" s="125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</row>
    <row r="789" spans="1:26" ht="12.75" customHeight="1">
      <c r="A789" s="125"/>
      <c r="B789" s="125"/>
      <c r="C789" s="125"/>
      <c r="D789" s="125"/>
      <c r="E789" s="125"/>
      <c r="F789" s="125"/>
      <c r="G789" s="125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</row>
    <row r="790" spans="1:26" ht="12.75" customHeight="1">
      <c r="A790" s="125"/>
      <c r="B790" s="125"/>
      <c r="C790" s="125"/>
      <c r="D790" s="125"/>
      <c r="E790" s="125"/>
      <c r="F790" s="125"/>
      <c r="G790" s="125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</row>
    <row r="791" spans="1:26" ht="12.75" customHeight="1">
      <c r="A791" s="125"/>
      <c r="B791" s="125"/>
      <c r="C791" s="125"/>
      <c r="D791" s="125"/>
      <c r="E791" s="125"/>
      <c r="F791" s="125"/>
      <c r="G791" s="125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</row>
    <row r="792" spans="1:26" ht="12.75" customHeight="1">
      <c r="A792" s="125"/>
      <c r="B792" s="125"/>
      <c r="C792" s="125"/>
      <c r="D792" s="125"/>
      <c r="E792" s="125"/>
      <c r="F792" s="125"/>
      <c r="G792" s="125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</row>
    <row r="793" spans="1:26" ht="12.75" customHeight="1">
      <c r="A793" s="125"/>
      <c r="B793" s="125"/>
      <c r="C793" s="125"/>
      <c r="D793" s="125"/>
      <c r="E793" s="125"/>
      <c r="F793" s="125"/>
      <c r="G793" s="125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</row>
    <row r="794" spans="1:26" ht="12.75" customHeight="1">
      <c r="A794" s="125"/>
      <c r="B794" s="125"/>
      <c r="C794" s="125"/>
      <c r="D794" s="125"/>
      <c r="E794" s="125"/>
      <c r="F794" s="125"/>
      <c r="G794" s="125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</row>
    <row r="795" spans="1:26" ht="12.75" customHeight="1">
      <c r="A795" s="125"/>
      <c r="B795" s="125"/>
      <c r="C795" s="125"/>
      <c r="D795" s="125"/>
      <c r="E795" s="125"/>
      <c r="F795" s="125"/>
      <c r="G795" s="125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</row>
    <row r="796" spans="1:26" ht="12.75" customHeight="1">
      <c r="A796" s="125"/>
      <c r="B796" s="125"/>
      <c r="C796" s="125"/>
      <c r="D796" s="125"/>
      <c r="E796" s="125"/>
      <c r="F796" s="125"/>
      <c r="G796" s="125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</row>
    <row r="797" spans="1:26" ht="12.75" customHeight="1">
      <c r="A797" s="125"/>
      <c r="B797" s="125"/>
      <c r="C797" s="125"/>
      <c r="D797" s="125"/>
      <c r="E797" s="125"/>
      <c r="F797" s="125"/>
      <c r="G797" s="125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</row>
    <row r="798" spans="1:26" ht="12.75" customHeight="1">
      <c r="A798" s="125"/>
      <c r="B798" s="125"/>
      <c r="C798" s="125"/>
      <c r="D798" s="125"/>
      <c r="E798" s="125"/>
      <c r="F798" s="125"/>
      <c r="G798" s="125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</row>
    <row r="799" spans="1:26" ht="12.75" customHeight="1">
      <c r="A799" s="125"/>
      <c r="B799" s="125"/>
      <c r="C799" s="125"/>
      <c r="D799" s="125"/>
      <c r="E799" s="125"/>
      <c r="F799" s="125"/>
      <c r="G799" s="125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</row>
    <row r="800" spans="1:26" ht="12.75" customHeight="1">
      <c r="A800" s="125"/>
      <c r="B800" s="125"/>
      <c r="C800" s="125"/>
      <c r="D800" s="125"/>
      <c r="E800" s="125"/>
      <c r="F800" s="125"/>
      <c r="G800" s="125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</row>
    <row r="801" spans="1:26" ht="12.75" customHeight="1">
      <c r="A801" s="125"/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</row>
    <row r="802" spans="1:26" ht="12.75" customHeight="1">
      <c r="A802" s="125"/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</row>
    <row r="803" spans="1:26" ht="12.75" customHeight="1">
      <c r="A803" s="125"/>
      <c r="B803" s="125"/>
      <c r="C803" s="125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</row>
    <row r="804" spans="1:26" ht="12.75" customHeight="1">
      <c r="A804" s="125"/>
      <c r="B804" s="125"/>
      <c r="C804" s="125"/>
      <c r="D804" s="125"/>
      <c r="E804" s="125"/>
      <c r="F804" s="125"/>
      <c r="G804" s="125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</row>
    <row r="805" spans="1:26" ht="12.75" customHeight="1">
      <c r="A805" s="125"/>
      <c r="B805" s="125"/>
      <c r="C805" s="125"/>
      <c r="D805" s="125"/>
      <c r="E805" s="125"/>
      <c r="F805" s="125"/>
      <c r="G805" s="125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</row>
    <row r="806" spans="1:26" ht="12.75" customHeight="1">
      <c r="A806" s="125"/>
      <c r="B806" s="125"/>
      <c r="C806" s="125"/>
      <c r="D806" s="125"/>
      <c r="E806" s="125"/>
      <c r="F806" s="125"/>
      <c r="G806" s="125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</row>
    <row r="807" spans="1:26" ht="12.75" customHeight="1">
      <c r="A807" s="125"/>
      <c r="B807" s="125"/>
      <c r="C807" s="125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</row>
    <row r="808" spans="1:26" ht="12.75" customHeight="1">
      <c r="A808" s="125"/>
      <c r="B808" s="125"/>
      <c r="C808" s="125"/>
      <c r="D808" s="125"/>
      <c r="E808" s="125"/>
      <c r="F808" s="125"/>
      <c r="G808" s="125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</row>
    <row r="809" spans="1:26" ht="12.75" customHeight="1">
      <c r="A809" s="125"/>
      <c r="B809" s="125"/>
      <c r="C809" s="125"/>
      <c r="D809" s="125"/>
      <c r="E809" s="125"/>
      <c r="F809" s="125"/>
      <c r="G809" s="125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</row>
    <row r="810" spans="1:26" ht="12.75" customHeight="1">
      <c r="A810" s="125"/>
      <c r="B810" s="125"/>
      <c r="C810" s="125"/>
      <c r="D810" s="125"/>
      <c r="E810" s="125"/>
      <c r="F810" s="125"/>
      <c r="G810" s="125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</row>
    <row r="811" spans="1:26" ht="12.75" customHeight="1">
      <c r="A811" s="125"/>
      <c r="B811" s="125"/>
      <c r="C811" s="125"/>
      <c r="D811" s="125"/>
      <c r="E811" s="125"/>
      <c r="F811" s="125"/>
      <c r="G811" s="125"/>
      <c r="H811" s="125"/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</row>
    <row r="812" spans="1:26" ht="12.75" customHeight="1">
      <c r="A812" s="125"/>
      <c r="B812" s="125"/>
      <c r="C812" s="125"/>
      <c r="D812" s="125"/>
      <c r="E812" s="125"/>
      <c r="F812" s="125"/>
      <c r="G812" s="125"/>
      <c r="H812" s="125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</row>
    <row r="813" spans="1:26" ht="12.75" customHeight="1">
      <c r="A813" s="125"/>
      <c r="B813" s="125"/>
      <c r="C813" s="125"/>
      <c r="D813" s="125"/>
      <c r="E813" s="125"/>
      <c r="F813" s="125"/>
      <c r="G813" s="125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</row>
    <row r="814" spans="1:26" ht="12.75" customHeight="1">
      <c r="A814" s="125"/>
      <c r="B814" s="125"/>
      <c r="C814" s="125"/>
      <c r="D814" s="125"/>
      <c r="E814" s="125"/>
      <c r="F814" s="125"/>
      <c r="G814" s="125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</row>
    <row r="815" spans="1:26" ht="12.75" customHeight="1">
      <c r="A815" s="125"/>
      <c r="B815" s="125"/>
      <c r="C815" s="125"/>
      <c r="D815" s="125"/>
      <c r="E815" s="125"/>
      <c r="F815" s="125"/>
      <c r="G815" s="125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</row>
    <row r="816" spans="1:26" ht="12.75" customHeight="1">
      <c r="A816" s="125"/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</row>
    <row r="817" spans="1:26" ht="12.75" customHeight="1">
      <c r="A817" s="125"/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</row>
    <row r="818" spans="1:26" ht="12.75" customHeight="1">
      <c r="A818" s="125"/>
      <c r="B818" s="125"/>
      <c r="C818" s="125"/>
      <c r="D818" s="125"/>
      <c r="E818" s="125"/>
      <c r="F818" s="125"/>
      <c r="G818" s="125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</row>
    <row r="819" spans="1:26" ht="12.75" customHeight="1">
      <c r="A819" s="125"/>
      <c r="B819" s="125"/>
      <c r="C819" s="125"/>
      <c r="D819" s="125"/>
      <c r="E819" s="125"/>
      <c r="F819" s="125"/>
      <c r="G819" s="125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</row>
    <row r="820" spans="1:26" ht="12.75" customHeight="1">
      <c r="A820" s="125"/>
      <c r="B820" s="125"/>
      <c r="C820" s="125"/>
      <c r="D820" s="125"/>
      <c r="E820" s="125"/>
      <c r="F820" s="125"/>
      <c r="G820" s="125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</row>
    <row r="821" spans="1:26" ht="12.75" customHeight="1">
      <c r="A821" s="125"/>
      <c r="B821" s="125"/>
      <c r="C821" s="125"/>
      <c r="D821" s="125"/>
      <c r="E821" s="125"/>
      <c r="F821" s="125"/>
      <c r="G821" s="125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</row>
    <row r="822" spans="1:26" ht="12.75" customHeight="1">
      <c r="A822" s="125"/>
      <c r="B822" s="125"/>
      <c r="C822" s="125"/>
      <c r="D822" s="125"/>
      <c r="E822" s="125"/>
      <c r="F822" s="125"/>
      <c r="G822" s="125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</row>
    <row r="823" spans="1:26" ht="12.75" customHeight="1">
      <c r="A823" s="125"/>
      <c r="B823" s="125"/>
      <c r="C823" s="125"/>
      <c r="D823" s="125"/>
      <c r="E823" s="125"/>
      <c r="F823" s="125"/>
      <c r="G823" s="125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</row>
    <row r="824" spans="1:26" ht="12.75" customHeight="1">
      <c r="A824" s="125"/>
      <c r="B824" s="125"/>
      <c r="C824" s="125"/>
      <c r="D824" s="125"/>
      <c r="E824" s="125"/>
      <c r="F824" s="125"/>
      <c r="G824" s="125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</row>
    <row r="825" spans="1:26" ht="12.75" customHeight="1">
      <c r="A825" s="125"/>
      <c r="B825" s="125"/>
      <c r="C825" s="125"/>
      <c r="D825" s="125"/>
      <c r="E825" s="125"/>
      <c r="F825" s="125"/>
      <c r="G825" s="125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</row>
    <row r="826" spans="1:26" ht="12.75" customHeight="1">
      <c r="A826" s="125"/>
      <c r="B826" s="125"/>
      <c r="C826" s="125"/>
      <c r="D826" s="125"/>
      <c r="E826" s="125"/>
      <c r="F826" s="125"/>
      <c r="G826" s="125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</row>
    <row r="827" spans="1:26" ht="12.75" customHeight="1">
      <c r="A827" s="125"/>
      <c r="B827" s="125"/>
      <c r="C827" s="125"/>
      <c r="D827" s="125"/>
      <c r="E827" s="125"/>
      <c r="F827" s="125"/>
      <c r="G827" s="125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</row>
    <row r="828" spans="1:26" ht="12.75" customHeight="1">
      <c r="A828" s="125"/>
      <c r="B828" s="125"/>
      <c r="C828" s="125"/>
      <c r="D828" s="125"/>
      <c r="E828" s="125"/>
      <c r="F828" s="125"/>
      <c r="G828" s="125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</row>
    <row r="829" spans="1:26" ht="12.75" customHeight="1">
      <c r="A829" s="125"/>
      <c r="B829" s="125"/>
      <c r="C829" s="125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</row>
    <row r="830" spans="1:26" ht="12.75" customHeight="1">
      <c r="A830" s="125"/>
      <c r="B830" s="125"/>
      <c r="C830" s="125"/>
      <c r="D830" s="125"/>
      <c r="E830" s="125"/>
      <c r="F830" s="125"/>
      <c r="G830" s="125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</row>
    <row r="831" spans="1:26" ht="12.75" customHeight="1">
      <c r="A831" s="125"/>
      <c r="B831" s="125"/>
      <c r="C831" s="125"/>
      <c r="D831" s="125"/>
      <c r="E831" s="125"/>
      <c r="F831" s="125"/>
      <c r="G831" s="125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</row>
    <row r="832" spans="1:26" ht="12.75" customHeight="1">
      <c r="A832" s="125"/>
      <c r="B832" s="125"/>
      <c r="C832" s="125"/>
      <c r="D832" s="125"/>
      <c r="E832" s="125"/>
      <c r="F832" s="125"/>
      <c r="G832" s="125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</row>
    <row r="833" spans="1:26" ht="12.75" customHeight="1">
      <c r="A833" s="125"/>
      <c r="B833" s="125"/>
      <c r="C833" s="125"/>
      <c r="D833" s="125"/>
      <c r="E833" s="125"/>
      <c r="F833" s="125"/>
      <c r="G833" s="125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</row>
    <row r="834" spans="1:26" ht="12.75" customHeight="1">
      <c r="A834" s="125"/>
      <c r="B834" s="125"/>
      <c r="C834" s="125"/>
      <c r="D834" s="125"/>
      <c r="E834" s="125"/>
      <c r="F834" s="125"/>
      <c r="G834" s="125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</row>
    <row r="835" spans="1:26" ht="12.75" customHeight="1">
      <c r="A835" s="125"/>
      <c r="B835" s="125"/>
      <c r="C835" s="125"/>
      <c r="D835" s="125"/>
      <c r="E835" s="125"/>
      <c r="F835" s="125"/>
      <c r="G835" s="125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</row>
    <row r="836" spans="1:26" ht="12.75" customHeight="1">
      <c r="A836" s="125"/>
      <c r="B836" s="125"/>
      <c r="C836" s="125"/>
      <c r="D836" s="125"/>
      <c r="E836" s="125"/>
      <c r="F836" s="125"/>
      <c r="G836" s="125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</row>
    <row r="837" spans="1:26" ht="12.75" customHeight="1">
      <c r="A837" s="125"/>
      <c r="B837" s="125"/>
      <c r="C837" s="125"/>
      <c r="D837" s="125"/>
      <c r="E837" s="125"/>
      <c r="F837" s="125"/>
      <c r="G837" s="125"/>
      <c r="H837" s="125"/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</row>
    <row r="838" spans="1:26" ht="12.75" customHeight="1">
      <c r="A838" s="125"/>
      <c r="B838" s="125"/>
      <c r="C838" s="125"/>
      <c r="D838" s="125"/>
      <c r="E838" s="125"/>
      <c r="F838" s="125"/>
      <c r="G838" s="125"/>
      <c r="H838" s="125"/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</row>
    <row r="839" spans="1:26" ht="12.75" customHeight="1">
      <c r="A839" s="125"/>
      <c r="B839" s="125"/>
      <c r="C839" s="125"/>
      <c r="D839" s="125"/>
      <c r="E839" s="125"/>
      <c r="F839" s="125"/>
      <c r="G839" s="125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</row>
    <row r="840" spans="1:26" ht="12.75" customHeight="1">
      <c r="A840" s="125"/>
      <c r="B840" s="125"/>
      <c r="C840" s="125"/>
      <c r="D840" s="125"/>
      <c r="E840" s="125"/>
      <c r="F840" s="125"/>
      <c r="G840" s="125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</row>
    <row r="841" spans="1:26" ht="12.75" customHeight="1">
      <c r="A841" s="125"/>
      <c r="B841" s="125"/>
      <c r="C841" s="125"/>
      <c r="D841" s="125"/>
      <c r="E841" s="125"/>
      <c r="F841" s="125"/>
      <c r="G841" s="125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</row>
    <row r="842" spans="1:26" ht="12.75" customHeight="1">
      <c r="A842" s="125"/>
      <c r="B842" s="125"/>
      <c r="C842" s="125"/>
      <c r="D842" s="125"/>
      <c r="E842" s="125"/>
      <c r="F842" s="125"/>
      <c r="G842" s="125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</row>
    <row r="843" spans="1:26" ht="12.75" customHeight="1">
      <c r="A843" s="125"/>
      <c r="B843" s="125"/>
      <c r="C843" s="125"/>
      <c r="D843" s="125"/>
      <c r="E843" s="125"/>
      <c r="F843" s="125"/>
      <c r="G843" s="125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</row>
    <row r="844" spans="1:26" ht="12.75" customHeight="1">
      <c r="A844" s="125"/>
      <c r="B844" s="125"/>
      <c r="C844" s="125"/>
      <c r="D844" s="125"/>
      <c r="E844" s="125"/>
      <c r="F844" s="125"/>
      <c r="G844" s="125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</row>
    <row r="845" spans="1:26" ht="12.75" customHeight="1">
      <c r="A845" s="125"/>
      <c r="B845" s="125"/>
      <c r="C845" s="125"/>
      <c r="D845" s="125"/>
      <c r="E845" s="125"/>
      <c r="F845" s="125"/>
      <c r="G845" s="125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</row>
    <row r="846" spans="1:26" ht="12.75" customHeight="1">
      <c r="A846" s="125"/>
      <c r="B846" s="125"/>
      <c r="C846" s="125"/>
      <c r="D846" s="125"/>
      <c r="E846" s="125"/>
      <c r="F846" s="125"/>
      <c r="G846" s="125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</row>
    <row r="847" spans="1:26" ht="12.75" customHeight="1">
      <c r="A847" s="125"/>
      <c r="B847" s="125"/>
      <c r="C847" s="125"/>
      <c r="D847" s="125"/>
      <c r="E847" s="125"/>
      <c r="F847" s="125"/>
      <c r="G847" s="125"/>
      <c r="H847" s="125"/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</row>
    <row r="848" spans="1:26" ht="12.75" customHeight="1">
      <c r="A848" s="125"/>
      <c r="B848" s="125"/>
      <c r="C848" s="125"/>
      <c r="D848" s="125"/>
      <c r="E848" s="125"/>
      <c r="F848" s="125"/>
      <c r="G848" s="125"/>
      <c r="H848" s="125"/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</row>
    <row r="849" spans="1:26" ht="12.75" customHeight="1">
      <c r="A849" s="125"/>
      <c r="B849" s="125"/>
      <c r="C849" s="125"/>
      <c r="D849" s="125"/>
      <c r="E849" s="125"/>
      <c r="F849" s="125"/>
      <c r="G849" s="125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</row>
    <row r="850" spans="1:26" ht="12.75" customHeight="1">
      <c r="A850" s="125"/>
      <c r="B850" s="125"/>
      <c r="C850" s="125"/>
      <c r="D850" s="125"/>
      <c r="E850" s="125"/>
      <c r="F850" s="125"/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</row>
    <row r="851" spans="1:26" ht="12.75" customHeight="1">
      <c r="A851" s="125"/>
      <c r="B851" s="125"/>
      <c r="C851" s="125"/>
      <c r="D851" s="125"/>
      <c r="E851" s="125"/>
      <c r="F851" s="125"/>
      <c r="G851" s="125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</row>
    <row r="852" spans="1:26" ht="12.75" customHeight="1">
      <c r="A852" s="125"/>
      <c r="B852" s="125"/>
      <c r="C852" s="125"/>
      <c r="D852" s="125"/>
      <c r="E852" s="125"/>
      <c r="F852" s="125"/>
      <c r="G852" s="125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</row>
    <row r="853" spans="1:26" ht="12.75" customHeight="1">
      <c r="A853" s="125"/>
      <c r="B853" s="125"/>
      <c r="C853" s="125"/>
      <c r="D853" s="125"/>
      <c r="E853" s="125"/>
      <c r="F853" s="125"/>
      <c r="G853" s="125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</row>
    <row r="854" spans="1:26" ht="12.75" customHeight="1">
      <c r="A854" s="125"/>
      <c r="B854" s="125"/>
      <c r="C854" s="125"/>
      <c r="D854" s="125"/>
      <c r="E854" s="125"/>
      <c r="F854" s="125"/>
      <c r="G854" s="125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</row>
    <row r="855" spans="1:26" ht="12.75" customHeight="1">
      <c r="A855" s="125"/>
      <c r="B855" s="125"/>
      <c r="C855" s="125"/>
      <c r="D855" s="125"/>
      <c r="E855" s="125"/>
      <c r="F855" s="125"/>
      <c r="G855" s="125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</row>
    <row r="856" spans="1:26" ht="12.75" customHeight="1">
      <c r="A856" s="125"/>
      <c r="B856" s="125"/>
      <c r="C856" s="125"/>
      <c r="D856" s="125"/>
      <c r="E856" s="125"/>
      <c r="F856" s="125"/>
      <c r="G856" s="125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</row>
    <row r="857" spans="1:26" ht="12.75" customHeight="1">
      <c r="A857" s="125"/>
      <c r="B857" s="125"/>
      <c r="C857" s="125"/>
      <c r="D857" s="125"/>
      <c r="E857" s="125"/>
      <c r="F857" s="125"/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</row>
    <row r="858" spans="1:26" ht="12.75" customHeight="1">
      <c r="A858" s="125"/>
      <c r="B858" s="125"/>
      <c r="C858" s="125"/>
      <c r="D858" s="125"/>
      <c r="E858" s="125"/>
      <c r="F858" s="125"/>
      <c r="G858" s="125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</row>
    <row r="859" spans="1:26" ht="12.75" customHeight="1">
      <c r="A859" s="125"/>
      <c r="B859" s="125"/>
      <c r="C859" s="125"/>
      <c r="D859" s="125"/>
      <c r="E859" s="125"/>
      <c r="F859" s="125"/>
      <c r="G859" s="125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</row>
    <row r="860" spans="1:26" ht="12.75" customHeight="1">
      <c r="A860" s="125"/>
      <c r="B860" s="125"/>
      <c r="C860" s="125"/>
      <c r="D860" s="125"/>
      <c r="E860" s="125"/>
      <c r="F860" s="125"/>
      <c r="G860" s="125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</row>
    <row r="861" spans="1:26" ht="12.75" customHeight="1">
      <c r="A861" s="125"/>
      <c r="B861" s="125"/>
      <c r="C861" s="125"/>
      <c r="D861" s="125"/>
      <c r="E861" s="125"/>
      <c r="F861" s="125"/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</row>
    <row r="862" spans="1:26" ht="12.75" customHeight="1">
      <c r="A862" s="125"/>
      <c r="B862" s="125"/>
      <c r="C862" s="125"/>
      <c r="D862" s="125"/>
      <c r="E862" s="125"/>
      <c r="F862" s="125"/>
      <c r="G862" s="125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</row>
    <row r="863" spans="1:26" ht="12.75" customHeight="1">
      <c r="A863" s="125"/>
      <c r="B863" s="125"/>
      <c r="C863" s="125"/>
      <c r="D863" s="125"/>
      <c r="E863" s="125"/>
      <c r="F863" s="125"/>
      <c r="G863" s="125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</row>
    <row r="864" spans="1:26" ht="12.75" customHeight="1">
      <c r="A864" s="125"/>
      <c r="B864" s="125"/>
      <c r="C864" s="125"/>
      <c r="D864" s="125"/>
      <c r="E864" s="125"/>
      <c r="F864" s="125"/>
      <c r="G864" s="125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</row>
    <row r="865" spans="1:26" ht="12.75" customHeight="1">
      <c r="A865" s="125"/>
      <c r="B865" s="125"/>
      <c r="C865" s="125"/>
      <c r="D865" s="125"/>
      <c r="E865" s="125"/>
      <c r="F865" s="125"/>
      <c r="G865" s="125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</row>
    <row r="866" spans="1:26" ht="12.75" customHeight="1">
      <c r="A866" s="125"/>
      <c r="B866" s="125"/>
      <c r="C866" s="125"/>
      <c r="D866" s="125"/>
      <c r="E866" s="125"/>
      <c r="F866" s="125"/>
      <c r="G866" s="125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</row>
    <row r="867" spans="1:26" ht="12.75" customHeight="1">
      <c r="A867" s="125"/>
      <c r="B867" s="125"/>
      <c r="C867" s="125"/>
      <c r="D867" s="125"/>
      <c r="E867" s="125"/>
      <c r="F867" s="125"/>
      <c r="G867" s="125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</row>
    <row r="868" spans="1:26" ht="12.75" customHeight="1">
      <c r="A868" s="125"/>
      <c r="B868" s="125"/>
      <c r="C868" s="125"/>
      <c r="D868" s="125"/>
      <c r="E868" s="125"/>
      <c r="F868" s="125"/>
      <c r="G868" s="125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</row>
    <row r="869" spans="1:26" ht="12.75" customHeight="1">
      <c r="A869" s="125"/>
      <c r="B869" s="125"/>
      <c r="C869" s="125"/>
      <c r="D869" s="125"/>
      <c r="E869" s="125"/>
      <c r="F869" s="125"/>
      <c r="G869" s="125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</row>
    <row r="870" spans="1:26" ht="12.75" customHeight="1">
      <c r="A870" s="125"/>
      <c r="B870" s="125"/>
      <c r="C870" s="125"/>
      <c r="D870" s="125"/>
      <c r="E870" s="125"/>
      <c r="F870" s="125"/>
      <c r="G870" s="125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</row>
    <row r="871" spans="1:26" ht="12.75" customHeight="1">
      <c r="A871" s="125"/>
      <c r="B871" s="125"/>
      <c r="C871" s="125"/>
      <c r="D871" s="125"/>
      <c r="E871" s="125"/>
      <c r="F871" s="125"/>
      <c r="G871" s="125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</row>
    <row r="872" spans="1:26" ht="12.75" customHeight="1">
      <c r="A872" s="125"/>
      <c r="B872" s="125"/>
      <c r="C872" s="125"/>
      <c r="D872" s="125"/>
      <c r="E872" s="125"/>
      <c r="F872" s="125"/>
      <c r="G872" s="125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</row>
    <row r="873" spans="1:26" ht="12.75" customHeight="1">
      <c r="A873" s="125"/>
      <c r="B873" s="125"/>
      <c r="C873" s="125"/>
      <c r="D873" s="125"/>
      <c r="E873" s="125"/>
      <c r="F873" s="125"/>
      <c r="G873" s="125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</row>
    <row r="874" spans="1:26" ht="12.75" customHeight="1">
      <c r="A874" s="125"/>
      <c r="B874" s="125"/>
      <c r="C874" s="125"/>
      <c r="D874" s="125"/>
      <c r="E874" s="125"/>
      <c r="F874" s="125"/>
      <c r="G874" s="125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</row>
    <row r="875" spans="1:26" ht="12.75" customHeight="1">
      <c r="A875" s="125"/>
      <c r="B875" s="125"/>
      <c r="C875" s="125"/>
      <c r="D875" s="125"/>
      <c r="E875" s="125"/>
      <c r="F875" s="125"/>
      <c r="G875" s="125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</row>
    <row r="876" spans="1:26" ht="12.75" customHeight="1">
      <c r="A876" s="125"/>
      <c r="B876" s="125"/>
      <c r="C876" s="125"/>
      <c r="D876" s="125"/>
      <c r="E876" s="125"/>
      <c r="F876" s="125"/>
      <c r="G876" s="125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</row>
    <row r="877" spans="1:26" ht="12.75" customHeight="1">
      <c r="A877" s="125"/>
      <c r="B877" s="125"/>
      <c r="C877" s="125"/>
      <c r="D877" s="125"/>
      <c r="E877" s="125"/>
      <c r="F877" s="125"/>
      <c r="G877" s="125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</row>
    <row r="878" spans="1:26" ht="12.75" customHeight="1">
      <c r="A878" s="125"/>
      <c r="B878" s="125"/>
      <c r="C878" s="125"/>
      <c r="D878" s="125"/>
      <c r="E878" s="125"/>
      <c r="F878" s="125"/>
      <c r="G878" s="125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</row>
    <row r="879" spans="1:26" ht="12.75" customHeight="1">
      <c r="A879" s="125"/>
      <c r="B879" s="125"/>
      <c r="C879" s="125"/>
      <c r="D879" s="125"/>
      <c r="E879" s="125"/>
      <c r="F879" s="125"/>
      <c r="G879" s="125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</row>
    <row r="880" spans="1:26" ht="12.75" customHeight="1">
      <c r="A880" s="125"/>
      <c r="B880" s="125"/>
      <c r="C880" s="125"/>
      <c r="D880" s="125"/>
      <c r="E880" s="125"/>
      <c r="F880" s="125"/>
      <c r="G880" s="125"/>
      <c r="H880" s="125"/>
      <c r="I880" s="125"/>
      <c r="J880" s="125"/>
      <c r="K880" s="125"/>
      <c r="L880" s="125"/>
      <c r="M880" s="125"/>
      <c r="N880" s="125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</row>
    <row r="881" spans="1:26" ht="12.75" customHeight="1">
      <c r="A881" s="125"/>
      <c r="B881" s="125"/>
      <c r="C881" s="125"/>
      <c r="D881" s="125"/>
      <c r="E881" s="125"/>
      <c r="F881" s="125"/>
      <c r="G881" s="125"/>
      <c r="H881" s="125"/>
      <c r="I881" s="125"/>
      <c r="J881" s="125"/>
      <c r="K881" s="125"/>
      <c r="L881" s="125"/>
      <c r="M881" s="125"/>
      <c r="N881" s="125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</row>
    <row r="882" spans="1:26" ht="12.75" customHeight="1">
      <c r="A882" s="125"/>
      <c r="B882" s="125"/>
      <c r="C882" s="125"/>
      <c r="D882" s="125"/>
      <c r="E882" s="125"/>
      <c r="F882" s="125"/>
      <c r="G882" s="125"/>
      <c r="H882" s="125"/>
      <c r="I882" s="125"/>
      <c r="J882" s="125"/>
      <c r="K882" s="125"/>
      <c r="L882" s="125"/>
      <c r="M882" s="125"/>
      <c r="N882" s="125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</row>
    <row r="883" spans="1:26" ht="12.75" customHeight="1">
      <c r="A883" s="125"/>
      <c r="B883" s="125"/>
      <c r="C883" s="125"/>
      <c r="D883" s="125"/>
      <c r="E883" s="125"/>
      <c r="F883" s="125"/>
      <c r="G883" s="125"/>
      <c r="H883" s="125"/>
      <c r="I883" s="125"/>
      <c r="J883" s="125"/>
      <c r="K883" s="125"/>
      <c r="L883" s="125"/>
      <c r="M883" s="125"/>
      <c r="N883" s="125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</row>
    <row r="884" spans="1:26" ht="12.75" customHeight="1">
      <c r="A884" s="125"/>
      <c r="B884" s="125"/>
      <c r="C884" s="125"/>
      <c r="D884" s="125"/>
      <c r="E884" s="125"/>
      <c r="F884" s="125"/>
      <c r="G884" s="125"/>
      <c r="H884" s="125"/>
      <c r="I884" s="125"/>
      <c r="J884" s="125"/>
      <c r="K884" s="125"/>
      <c r="L884" s="125"/>
      <c r="M884" s="125"/>
      <c r="N884" s="125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</row>
    <row r="885" spans="1:26" ht="12.75" customHeight="1">
      <c r="A885" s="125"/>
      <c r="B885" s="125"/>
      <c r="C885" s="125"/>
      <c r="D885" s="125"/>
      <c r="E885" s="125"/>
      <c r="F885" s="125"/>
      <c r="G885" s="125"/>
      <c r="H885" s="125"/>
      <c r="I885" s="125"/>
      <c r="J885" s="125"/>
      <c r="K885" s="125"/>
      <c r="L885" s="125"/>
      <c r="M885" s="125"/>
      <c r="N885" s="125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</row>
    <row r="886" spans="1:26" ht="12.75" customHeight="1">
      <c r="A886" s="125"/>
      <c r="B886" s="125"/>
      <c r="C886" s="125"/>
      <c r="D886" s="125"/>
      <c r="E886" s="125"/>
      <c r="F886" s="125"/>
      <c r="G886" s="125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</row>
    <row r="887" spans="1:26" ht="12.75" customHeight="1">
      <c r="A887" s="125"/>
      <c r="B887" s="125"/>
      <c r="C887" s="125"/>
      <c r="D887" s="125"/>
      <c r="E887" s="125"/>
      <c r="F887" s="125"/>
      <c r="G887" s="125"/>
      <c r="H887" s="125"/>
      <c r="I887" s="125"/>
      <c r="J887" s="125"/>
      <c r="K887" s="125"/>
      <c r="L887" s="125"/>
      <c r="M887" s="125"/>
      <c r="N887" s="125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</row>
    <row r="888" spans="1:26" ht="12.75" customHeight="1">
      <c r="A888" s="125"/>
      <c r="B888" s="125"/>
      <c r="C888" s="125"/>
      <c r="D888" s="125"/>
      <c r="E888" s="125"/>
      <c r="F888" s="125"/>
      <c r="G888" s="125"/>
      <c r="H888" s="125"/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</row>
    <row r="889" spans="1:26" ht="12.75" customHeight="1">
      <c r="A889" s="125"/>
      <c r="B889" s="125"/>
      <c r="C889" s="125"/>
      <c r="D889" s="125"/>
      <c r="E889" s="125"/>
      <c r="F889" s="125"/>
      <c r="G889" s="125"/>
      <c r="H889" s="125"/>
      <c r="I889" s="125"/>
      <c r="J889" s="125"/>
      <c r="K889" s="125"/>
      <c r="L889" s="125"/>
      <c r="M889" s="125"/>
      <c r="N889" s="125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</row>
    <row r="890" spans="1:26" ht="12.75" customHeight="1">
      <c r="A890" s="125"/>
      <c r="B890" s="125"/>
      <c r="C890" s="125"/>
      <c r="D890" s="125"/>
      <c r="E890" s="125"/>
      <c r="F890" s="125"/>
      <c r="G890" s="125"/>
      <c r="H890" s="125"/>
      <c r="I890" s="125"/>
      <c r="J890" s="125"/>
      <c r="K890" s="125"/>
      <c r="L890" s="125"/>
      <c r="M890" s="125"/>
      <c r="N890" s="125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</row>
    <row r="891" spans="1:26" ht="12.75" customHeight="1">
      <c r="A891" s="125"/>
      <c r="B891" s="125"/>
      <c r="C891" s="125"/>
      <c r="D891" s="125"/>
      <c r="E891" s="125"/>
      <c r="F891" s="125"/>
      <c r="G891" s="125"/>
      <c r="H891" s="125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</row>
    <row r="892" spans="1:26" ht="12.75" customHeight="1">
      <c r="A892" s="125"/>
      <c r="B892" s="125"/>
      <c r="C892" s="125"/>
      <c r="D892" s="125"/>
      <c r="E892" s="125"/>
      <c r="F892" s="125"/>
      <c r="G892" s="125"/>
      <c r="H892" s="125"/>
      <c r="I892" s="125"/>
      <c r="J892" s="125"/>
      <c r="K892" s="125"/>
      <c r="L892" s="125"/>
      <c r="M892" s="125"/>
      <c r="N892" s="125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</row>
    <row r="893" spans="1:26" ht="12.75" customHeight="1">
      <c r="A893" s="125"/>
      <c r="B893" s="125"/>
      <c r="C893" s="125"/>
      <c r="D893" s="125"/>
      <c r="E893" s="125"/>
      <c r="F893" s="125"/>
      <c r="G893" s="125"/>
      <c r="H893" s="125"/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</row>
    <row r="894" spans="1:26" ht="12.75" customHeight="1">
      <c r="A894" s="125"/>
      <c r="B894" s="125"/>
      <c r="C894" s="125"/>
      <c r="D894" s="125"/>
      <c r="E894" s="125"/>
      <c r="F894" s="125"/>
      <c r="G894" s="125"/>
      <c r="H894" s="125"/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</row>
    <row r="895" spans="1:26" ht="12.75" customHeight="1">
      <c r="A895" s="125"/>
      <c r="B895" s="125"/>
      <c r="C895" s="125"/>
      <c r="D895" s="125"/>
      <c r="E895" s="125"/>
      <c r="F895" s="125"/>
      <c r="G895" s="125"/>
      <c r="H895" s="125"/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</row>
    <row r="896" spans="1:26" ht="12.75" customHeight="1">
      <c r="A896" s="125"/>
      <c r="B896" s="125"/>
      <c r="C896" s="125"/>
      <c r="D896" s="125"/>
      <c r="E896" s="125"/>
      <c r="F896" s="125"/>
      <c r="G896" s="125"/>
      <c r="H896" s="125"/>
      <c r="I896" s="125"/>
      <c r="J896" s="125"/>
      <c r="K896" s="125"/>
      <c r="L896" s="125"/>
      <c r="M896" s="125"/>
      <c r="N896" s="125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</row>
    <row r="897" spans="1:26" ht="12.75" customHeight="1">
      <c r="A897" s="125"/>
      <c r="B897" s="125"/>
      <c r="C897" s="125"/>
      <c r="D897" s="125"/>
      <c r="E897" s="125"/>
      <c r="F897" s="125"/>
      <c r="G897" s="125"/>
      <c r="H897" s="125"/>
      <c r="I897" s="125"/>
      <c r="J897" s="125"/>
      <c r="K897" s="125"/>
      <c r="L897" s="125"/>
      <c r="M897" s="125"/>
      <c r="N897" s="125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</row>
    <row r="898" spans="1:26" ht="12.75" customHeight="1">
      <c r="A898" s="125"/>
      <c r="B898" s="125"/>
      <c r="C898" s="125"/>
      <c r="D898" s="125"/>
      <c r="E898" s="125"/>
      <c r="F898" s="125"/>
      <c r="G898" s="125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</row>
    <row r="899" spans="1:26" ht="12.75" customHeight="1">
      <c r="A899" s="125"/>
      <c r="B899" s="125"/>
      <c r="C899" s="125"/>
      <c r="D899" s="125"/>
      <c r="E899" s="125"/>
      <c r="F899" s="125"/>
      <c r="G899" s="125"/>
      <c r="H899" s="125"/>
      <c r="I899" s="125"/>
      <c r="J899" s="125"/>
      <c r="K899" s="125"/>
      <c r="L899" s="125"/>
      <c r="M899" s="125"/>
      <c r="N899" s="125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</row>
    <row r="900" spans="1:26" ht="12.75" customHeight="1">
      <c r="A900" s="125"/>
      <c r="B900" s="125"/>
      <c r="C900" s="125"/>
      <c r="D900" s="125"/>
      <c r="E900" s="125"/>
      <c r="F900" s="125"/>
      <c r="G900" s="125"/>
      <c r="H900" s="125"/>
      <c r="I900" s="125"/>
      <c r="J900" s="125"/>
      <c r="K900" s="125"/>
      <c r="L900" s="125"/>
      <c r="M900" s="125"/>
      <c r="N900" s="125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</row>
    <row r="901" spans="1:26" ht="12.75" customHeight="1">
      <c r="A901" s="125"/>
      <c r="B901" s="125"/>
      <c r="C901" s="125"/>
      <c r="D901" s="125"/>
      <c r="E901" s="125"/>
      <c r="F901" s="125"/>
      <c r="G901" s="125"/>
      <c r="H901" s="125"/>
      <c r="I901" s="125"/>
      <c r="J901" s="125"/>
      <c r="K901" s="125"/>
      <c r="L901" s="125"/>
      <c r="M901" s="125"/>
      <c r="N901" s="125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</row>
    <row r="902" spans="1:26" ht="12.75" customHeight="1">
      <c r="A902" s="125"/>
      <c r="B902" s="125"/>
      <c r="C902" s="125"/>
      <c r="D902" s="125"/>
      <c r="E902" s="125"/>
      <c r="F902" s="125"/>
      <c r="G902" s="125"/>
      <c r="H902" s="125"/>
      <c r="I902" s="125"/>
      <c r="J902" s="125"/>
      <c r="K902" s="125"/>
      <c r="L902" s="125"/>
      <c r="M902" s="125"/>
      <c r="N902" s="125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</row>
    <row r="903" spans="1:26" ht="12.75" customHeight="1">
      <c r="A903" s="125"/>
      <c r="B903" s="125"/>
      <c r="C903" s="125"/>
      <c r="D903" s="125"/>
      <c r="E903" s="125"/>
      <c r="F903" s="125"/>
      <c r="G903" s="125"/>
      <c r="H903" s="125"/>
      <c r="I903" s="125"/>
      <c r="J903" s="125"/>
      <c r="K903" s="125"/>
      <c r="L903" s="125"/>
      <c r="M903" s="125"/>
      <c r="N903" s="125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</row>
    <row r="904" spans="1:26" ht="12.75" customHeight="1">
      <c r="A904" s="125"/>
      <c r="B904" s="125"/>
      <c r="C904" s="125"/>
      <c r="D904" s="125"/>
      <c r="E904" s="125"/>
      <c r="F904" s="125"/>
      <c r="G904" s="125"/>
      <c r="H904" s="125"/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</row>
    <row r="905" spans="1:26" ht="12.75" customHeight="1">
      <c r="A905" s="125"/>
      <c r="B905" s="125"/>
      <c r="C905" s="125"/>
      <c r="D905" s="125"/>
      <c r="E905" s="125"/>
      <c r="F905" s="125"/>
      <c r="G905" s="125"/>
      <c r="H905" s="125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</row>
    <row r="906" spans="1:26" ht="12.75" customHeight="1">
      <c r="A906" s="125"/>
      <c r="B906" s="125"/>
      <c r="C906" s="125"/>
      <c r="D906" s="125"/>
      <c r="E906" s="125"/>
      <c r="F906" s="125"/>
      <c r="G906" s="125"/>
      <c r="H906" s="125"/>
      <c r="I906" s="125"/>
      <c r="J906" s="125"/>
      <c r="K906" s="125"/>
      <c r="L906" s="125"/>
      <c r="M906" s="125"/>
      <c r="N906" s="125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</row>
    <row r="907" spans="1:26" ht="12.75" customHeight="1">
      <c r="A907" s="125"/>
      <c r="B907" s="125"/>
      <c r="C907" s="125"/>
      <c r="D907" s="125"/>
      <c r="E907" s="125"/>
      <c r="F907" s="125"/>
      <c r="G907" s="125"/>
      <c r="H907" s="125"/>
      <c r="I907" s="125"/>
      <c r="J907" s="125"/>
      <c r="K907" s="125"/>
      <c r="L907" s="125"/>
      <c r="M907" s="125"/>
      <c r="N907" s="125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</row>
    <row r="908" spans="1:26" ht="12.75" customHeight="1">
      <c r="A908" s="125"/>
      <c r="B908" s="125"/>
      <c r="C908" s="125"/>
      <c r="D908" s="125"/>
      <c r="E908" s="125"/>
      <c r="F908" s="125"/>
      <c r="G908" s="125"/>
      <c r="H908" s="125"/>
      <c r="I908" s="125"/>
      <c r="J908" s="125"/>
      <c r="K908" s="125"/>
      <c r="L908" s="125"/>
      <c r="M908" s="125"/>
      <c r="N908" s="125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</row>
    <row r="909" spans="1:26" ht="12.75" customHeight="1">
      <c r="A909" s="125"/>
      <c r="B909" s="125"/>
      <c r="C909" s="125"/>
      <c r="D909" s="125"/>
      <c r="E909" s="125"/>
      <c r="F909" s="125"/>
      <c r="G909" s="125"/>
      <c r="H909" s="125"/>
      <c r="I909" s="125"/>
      <c r="J909" s="125"/>
      <c r="K909" s="125"/>
      <c r="L909" s="125"/>
      <c r="M909" s="125"/>
      <c r="N909" s="125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</row>
    <row r="910" spans="1:26" ht="12.75" customHeight="1">
      <c r="A910" s="125"/>
      <c r="B910" s="125"/>
      <c r="C910" s="125"/>
      <c r="D910" s="125"/>
      <c r="E910" s="125"/>
      <c r="F910" s="125"/>
      <c r="G910" s="125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</row>
    <row r="911" spans="1:26" ht="12.75" customHeight="1">
      <c r="A911" s="125"/>
      <c r="B911" s="125"/>
      <c r="C911" s="125"/>
      <c r="D911" s="125"/>
      <c r="E911" s="125"/>
      <c r="F911" s="125"/>
      <c r="G911" s="125"/>
      <c r="H911" s="125"/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</row>
    <row r="912" spans="1:26" ht="12.75" customHeight="1">
      <c r="A912" s="125"/>
      <c r="B912" s="125"/>
      <c r="C912" s="125"/>
      <c r="D912" s="125"/>
      <c r="E912" s="125"/>
      <c r="F912" s="125"/>
      <c r="G912" s="125"/>
      <c r="H912" s="125"/>
      <c r="I912" s="125"/>
      <c r="J912" s="125"/>
      <c r="K912" s="125"/>
      <c r="L912" s="125"/>
      <c r="M912" s="125"/>
      <c r="N912" s="125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</row>
    <row r="913" spans="1:26" ht="12.75" customHeight="1">
      <c r="A913" s="125"/>
      <c r="B913" s="125"/>
      <c r="C913" s="125"/>
      <c r="D913" s="125"/>
      <c r="E913" s="125"/>
      <c r="F913" s="125"/>
      <c r="G913" s="125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</row>
    <row r="914" spans="1:26" ht="12.75" customHeight="1">
      <c r="A914" s="125"/>
      <c r="B914" s="125"/>
      <c r="C914" s="125"/>
      <c r="D914" s="125"/>
      <c r="E914" s="125"/>
      <c r="F914" s="125"/>
      <c r="G914" s="125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</row>
    <row r="915" spans="1:26" ht="12.75" customHeight="1">
      <c r="A915" s="125"/>
      <c r="B915" s="125"/>
      <c r="C915" s="125"/>
      <c r="D915" s="125"/>
      <c r="E915" s="125"/>
      <c r="F915" s="125"/>
      <c r="G915" s="125"/>
      <c r="H915" s="125"/>
      <c r="I915" s="125"/>
      <c r="J915" s="125"/>
      <c r="K915" s="125"/>
      <c r="L915" s="125"/>
      <c r="M915" s="125"/>
      <c r="N915" s="125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</row>
    <row r="916" spans="1:26" ht="12.75" customHeight="1">
      <c r="A916" s="125"/>
      <c r="B916" s="125"/>
      <c r="C916" s="125"/>
      <c r="D916" s="125"/>
      <c r="E916" s="125"/>
      <c r="F916" s="125"/>
      <c r="G916" s="125"/>
      <c r="H916" s="125"/>
      <c r="I916" s="125"/>
      <c r="J916" s="125"/>
      <c r="K916" s="125"/>
      <c r="L916" s="125"/>
      <c r="M916" s="125"/>
      <c r="N916" s="125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</row>
    <row r="917" spans="1:26" ht="12.75" customHeight="1">
      <c r="A917" s="125"/>
      <c r="B917" s="125"/>
      <c r="C917" s="125"/>
      <c r="D917" s="125"/>
      <c r="E917" s="125"/>
      <c r="F917" s="125"/>
      <c r="G917" s="125"/>
      <c r="H917" s="125"/>
      <c r="I917" s="125"/>
      <c r="J917" s="125"/>
      <c r="K917" s="125"/>
      <c r="L917" s="125"/>
      <c r="M917" s="125"/>
      <c r="N917" s="125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</row>
    <row r="918" spans="1:26" ht="12.75" customHeight="1">
      <c r="A918" s="125"/>
      <c r="B918" s="125"/>
      <c r="C918" s="125"/>
      <c r="D918" s="125"/>
      <c r="E918" s="125"/>
      <c r="F918" s="125"/>
      <c r="G918" s="125"/>
      <c r="H918" s="125"/>
      <c r="I918" s="125"/>
      <c r="J918" s="125"/>
      <c r="K918" s="125"/>
      <c r="L918" s="125"/>
      <c r="M918" s="125"/>
      <c r="N918" s="125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</row>
    <row r="919" spans="1:26" ht="12.75" customHeight="1">
      <c r="A919" s="125"/>
      <c r="B919" s="125"/>
      <c r="C919" s="125"/>
      <c r="D919" s="125"/>
      <c r="E919" s="125"/>
      <c r="F919" s="125"/>
      <c r="G919" s="125"/>
      <c r="H919" s="125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</row>
    <row r="920" spans="1:26" ht="12.75" customHeight="1">
      <c r="A920" s="125"/>
      <c r="B920" s="125"/>
      <c r="C920" s="125"/>
      <c r="D920" s="125"/>
      <c r="E920" s="125"/>
      <c r="F920" s="125"/>
      <c r="G920" s="125"/>
      <c r="H920" s="125"/>
      <c r="I920" s="125"/>
      <c r="J920" s="125"/>
      <c r="K920" s="125"/>
      <c r="L920" s="125"/>
      <c r="M920" s="125"/>
      <c r="N920" s="125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</row>
    <row r="921" spans="1:26" ht="12.75" customHeight="1">
      <c r="A921" s="125"/>
      <c r="B921" s="125"/>
      <c r="C921" s="125"/>
      <c r="D921" s="125"/>
      <c r="E921" s="125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</row>
    <row r="922" spans="1:26" ht="12.75" customHeight="1">
      <c r="A922" s="125"/>
      <c r="B922" s="125"/>
      <c r="C922" s="125"/>
      <c r="D922" s="125"/>
      <c r="E922" s="125"/>
      <c r="F922" s="125"/>
      <c r="G922" s="125"/>
      <c r="H922" s="125"/>
      <c r="I922" s="125"/>
      <c r="J922" s="125"/>
      <c r="K922" s="125"/>
      <c r="L922" s="125"/>
      <c r="M922" s="125"/>
      <c r="N922" s="125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</row>
    <row r="923" spans="1:26" ht="12.75" customHeight="1">
      <c r="A923" s="125"/>
      <c r="B923" s="125"/>
      <c r="C923" s="125"/>
      <c r="D923" s="125"/>
      <c r="E923" s="125"/>
      <c r="F923" s="125"/>
      <c r="G923" s="125"/>
      <c r="H923" s="125"/>
      <c r="I923" s="125"/>
      <c r="J923" s="125"/>
      <c r="K923" s="125"/>
      <c r="L923" s="125"/>
      <c r="M923" s="125"/>
      <c r="N923" s="125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</row>
    <row r="924" spans="1:26" ht="12.75" customHeight="1">
      <c r="A924" s="125"/>
      <c r="B924" s="125"/>
      <c r="C924" s="125"/>
      <c r="D924" s="125"/>
      <c r="E924" s="125"/>
      <c r="F924" s="125"/>
      <c r="G924" s="125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</row>
    <row r="925" spans="1:26" ht="12.75" customHeight="1">
      <c r="A925" s="125"/>
      <c r="B925" s="125"/>
      <c r="C925" s="125"/>
      <c r="D925" s="125"/>
      <c r="E925" s="125"/>
      <c r="F925" s="125"/>
      <c r="G925" s="125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</row>
    <row r="926" spans="1:26" ht="12.75" customHeight="1">
      <c r="A926" s="125"/>
      <c r="B926" s="125"/>
      <c r="C926" s="125"/>
      <c r="D926" s="125"/>
      <c r="E926" s="125"/>
      <c r="F926" s="125"/>
      <c r="G926" s="125"/>
      <c r="H926" s="125"/>
      <c r="I926" s="125"/>
      <c r="J926" s="125"/>
      <c r="K926" s="125"/>
      <c r="L926" s="125"/>
      <c r="M926" s="125"/>
      <c r="N926" s="125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</row>
    <row r="927" spans="1:26" ht="12.75" customHeight="1">
      <c r="A927" s="125"/>
      <c r="B927" s="125"/>
      <c r="C927" s="125"/>
      <c r="D927" s="125"/>
      <c r="E927" s="125"/>
      <c r="F927" s="125"/>
      <c r="G927" s="125"/>
      <c r="H927" s="125"/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</row>
    <row r="928" spans="1:26" ht="12.75" customHeight="1">
      <c r="A928" s="125"/>
      <c r="B928" s="125"/>
      <c r="C928" s="125"/>
      <c r="D928" s="125"/>
      <c r="E928" s="125"/>
      <c r="F928" s="125"/>
      <c r="G928" s="125"/>
      <c r="H928" s="125"/>
      <c r="I928" s="125"/>
      <c r="J928" s="125"/>
      <c r="K928" s="125"/>
      <c r="L928" s="125"/>
      <c r="M928" s="125"/>
      <c r="N928" s="125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</row>
    <row r="929" spans="1:26" ht="12.75" customHeight="1">
      <c r="A929" s="125"/>
      <c r="B929" s="125"/>
      <c r="C929" s="125"/>
      <c r="D929" s="125"/>
      <c r="E929" s="125"/>
      <c r="F929" s="125"/>
      <c r="G929" s="125"/>
      <c r="H929" s="125"/>
      <c r="I929" s="125"/>
      <c r="J929" s="125"/>
      <c r="K929" s="125"/>
      <c r="L929" s="125"/>
      <c r="M929" s="125"/>
      <c r="N929" s="125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</row>
    <row r="930" spans="1:26" ht="12.75" customHeight="1">
      <c r="A930" s="125"/>
      <c r="B930" s="125"/>
      <c r="C930" s="125"/>
      <c r="D930" s="125"/>
      <c r="E930" s="125"/>
      <c r="F930" s="125"/>
      <c r="G930" s="125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</row>
    <row r="931" spans="1:26" ht="12.75" customHeight="1">
      <c r="A931" s="125"/>
      <c r="B931" s="125"/>
      <c r="C931" s="125"/>
      <c r="D931" s="125"/>
      <c r="E931" s="125"/>
      <c r="F931" s="125"/>
      <c r="G931" s="125"/>
      <c r="H931" s="125"/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</row>
    <row r="932" spans="1:26" ht="12.75" customHeight="1">
      <c r="A932" s="125"/>
      <c r="B932" s="125"/>
      <c r="C932" s="125"/>
      <c r="D932" s="125"/>
      <c r="E932" s="125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</row>
    <row r="933" spans="1:26" ht="12.75" customHeight="1">
      <c r="A933" s="125"/>
      <c r="B933" s="125"/>
      <c r="C933" s="125"/>
      <c r="D933" s="125"/>
      <c r="E933" s="125"/>
      <c r="F933" s="125"/>
      <c r="G933" s="125"/>
      <c r="H933" s="125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</row>
    <row r="934" spans="1:26" ht="12.75" customHeight="1">
      <c r="A934" s="125"/>
      <c r="B934" s="125"/>
      <c r="C934" s="125"/>
      <c r="D934" s="125"/>
      <c r="E934" s="125"/>
      <c r="F934" s="125"/>
      <c r="G934" s="125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</row>
    <row r="935" spans="1:26" ht="12.75" customHeight="1">
      <c r="A935" s="125"/>
      <c r="B935" s="125"/>
      <c r="C935" s="125"/>
      <c r="D935" s="125"/>
      <c r="E935" s="125"/>
      <c r="F935" s="125"/>
      <c r="G935" s="125"/>
      <c r="H935" s="125"/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</row>
    <row r="936" spans="1:26" ht="12.75" customHeight="1">
      <c r="A936" s="125"/>
      <c r="B936" s="125"/>
      <c r="C936" s="125"/>
      <c r="D936" s="125"/>
      <c r="E936" s="125"/>
      <c r="F936" s="125"/>
      <c r="G936" s="125"/>
      <c r="H936" s="125"/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</row>
    <row r="937" spans="1:26" ht="12.75" customHeight="1">
      <c r="A937" s="125"/>
      <c r="B937" s="125"/>
      <c r="C937" s="125"/>
      <c r="D937" s="125"/>
      <c r="E937" s="125"/>
      <c r="F937" s="125"/>
      <c r="G937" s="125"/>
      <c r="H937" s="125"/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</row>
    <row r="938" spans="1:26" ht="12.75" customHeight="1">
      <c r="A938" s="125"/>
      <c r="B938" s="125"/>
      <c r="C938" s="125"/>
      <c r="D938" s="125"/>
      <c r="E938" s="125"/>
      <c r="F938" s="125"/>
      <c r="G938" s="125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</row>
    <row r="939" spans="1:26" ht="12.75" customHeight="1">
      <c r="A939" s="125"/>
      <c r="B939" s="125"/>
      <c r="C939" s="125"/>
      <c r="D939" s="125"/>
      <c r="E939" s="125"/>
      <c r="F939" s="125"/>
      <c r="G939" s="125"/>
      <c r="H939" s="125"/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</row>
    <row r="940" spans="1:26" ht="12.75" customHeight="1">
      <c r="A940" s="125"/>
      <c r="B940" s="125"/>
      <c r="C940" s="125"/>
      <c r="D940" s="125"/>
      <c r="E940" s="125"/>
      <c r="F940" s="125"/>
      <c r="G940" s="125"/>
      <c r="H940" s="125"/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</row>
    <row r="941" spans="1:26" ht="12.75" customHeight="1">
      <c r="A941" s="125"/>
      <c r="B941" s="125"/>
      <c r="C941" s="125"/>
      <c r="D941" s="125"/>
      <c r="E941" s="125"/>
      <c r="F941" s="125"/>
      <c r="G941" s="125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</row>
    <row r="942" spans="1:26" ht="12.75" customHeight="1">
      <c r="A942" s="125"/>
      <c r="B942" s="125"/>
      <c r="C942" s="125"/>
      <c r="D942" s="125"/>
      <c r="E942" s="125"/>
      <c r="F942" s="125"/>
      <c r="G942" s="125"/>
      <c r="H942" s="125"/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</row>
    <row r="943" spans="1:26" ht="12.75" customHeight="1">
      <c r="A943" s="125"/>
      <c r="B943" s="125"/>
      <c r="C943" s="125"/>
      <c r="D943" s="125"/>
      <c r="E943" s="125"/>
      <c r="F943" s="125"/>
      <c r="G943" s="125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</row>
    <row r="944" spans="1:26" ht="12.75" customHeight="1">
      <c r="A944" s="125"/>
      <c r="B944" s="125"/>
      <c r="C944" s="125"/>
      <c r="D944" s="125"/>
      <c r="E944" s="125"/>
      <c r="F944" s="125"/>
      <c r="G944" s="125"/>
      <c r="H944" s="125"/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</row>
    <row r="945" spans="1:26" ht="12.75" customHeight="1">
      <c r="A945" s="125"/>
      <c r="B945" s="125"/>
      <c r="C945" s="125"/>
      <c r="D945" s="125"/>
      <c r="E945" s="125"/>
      <c r="F945" s="125"/>
      <c r="G945" s="125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</row>
    <row r="946" spans="1:26" ht="12.75" customHeight="1">
      <c r="A946" s="125"/>
      <c r="B946" s="125"/>
      <c r="C946" s="125"/>
      <c r="D946" s="125"/>
      <c r="E946" s="125"/>
      <c r="F946" s="125"/>
      <c r="G946" s="125"/>
      <c r="H946" s="125"/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</row>
    <row r="947" spans="1:26" ht="12.75" customHeight="1">
      <c r="A947" s="125"/>
      <c r="B947" s="125"/>
      <c r="C947" s="125"/>
      <c r="D947" s="125"/>
      <c r="E947" s="125"/>
      <c r="F947" s="125"/>
      <c r="G947" s="125"/>
      <c r="H947" s="125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</row>
    <row r="948" spans="1:26" ht="12.75" customHeight="1">
      <c r="A948" s="125"/>
      <c r="B948" s="125"/>
      <c r="C948" s="125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</row>
    <row r="949" spans="1:26" ht="12.75" customHeight="1">
      <c r="A949" s="125"/>
      <c r="B949" s="125"/>
      <c r="C949" s="125"/>
      <c r="D949" s="125"/>
      <c r="E949" s="125"/>
      <c r="F949" s="125"/>
      <c r="G949" s="125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</row>
    <row r="950" spans="1:26" ht="12.75" customHeight="1">
      <c r="A950" s="125"/>
      <c r="B950" s="125"/>
      <c r="C950" s="125"/>
      <c r="D950" s="125"/>
      <c r="E950" s="125"/>
      <c r="F950" s="125"/>
      <c r="G950" s="125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</row>
    <row r="951" spans="1:26" ht="12.75" customHeight="1">
      <c r="A951" s="125"/>
      <c r="B951" s="125"/>
      <c r="C951" s="125"/>
      <c r="D951" s="125"/>
      <c r="E951" s="125"/>
      <c r="F951" s="125"/>
      <c r="G951" s="125"/>
      <c r="H951" s="125"/>
      <c r="I951" s="125"/>
      <c r="J951" s="125"/>
      <c r="K951" s="125"/>
      <c r="L951" s="125"/>
      <c r="M951" s="125"/>
      <c r="N951" s="125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</row>
    <row r="952" spans="1:26" ht="12.75" customHeight="1">
      <c r="A952" s="125"/>
      <c r="B952" s="125"/>
      <c r="C952" s="125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</row>
    <row r="953" spans="1:26" ht="12.75" customHeight="1">
      <c r="A953" s="125"/>
      <c r="B953" s="125"/>
      <c r="C953" s="125"/>
      <c r="D953" s="125"/>
      <c r="E953" s="125"/>
      <c r="F953" s="125"/>
      <c r="G953" s="125"/>
      <c r="H953" s="125"/>
      <c r="I953" s="125"/>
      <c r="J953" s="125"/>
      <c r="K953" s="125"/>
      <c r="L953" s="125"/>
      <c r="M953" s="125"/>
      <c r="N953" s="125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</row>
    <row r="954" spans="1:26" ht="12.75" customHeight="1">
      <c r="A954" s="125"/>
      <c r="B954" s="125"/>
      <c r="C954" s="125"/>
      <c r="D954" s="125"/>
      <c r="E954" s="125"/>
      <c r="F954" s="125"/>
      <c r="G954" s="125"/>
      <c r="H954" s="125"/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</row>
    <row r="955" spans="1:26" ht="12.75" customHeight="1">
      <c r="A955" s="125"/>
      <c r="B955" s="125"/>
      <c r="C955" s="125"/>
      <c r="D955" s="125"/>
      <c r="E955" s="125"/>
      <c r="F955" s="125"/>
      <c r="G955" s="125"/>
      <c r="H955" s="125"/>
      <c r="I955" s="125"/>
      <c r="J955" s="125"/>
      <c r="K955" s="125"/>
      <c r="L955" s="125"/>
      <c r="M955" s="125"/>
      <c r="N955" s="125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</row>
    <row r="956" spans="1:26" ht="12.75" customHeight="1">
      <c r="A956" s="125"/>
      <c r="B956" s="125"/>
      <c r="C956" s="125"/>
      <c r="D956" s="125"/>
      <c r="E956" s="125"/>
      <c r="F956" s="125"/>
      <c r="G956" s="125"/>
      <c r="H956" s="125"/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</row>
    <row r="957" spans="1:26" ht="12.75" customHeight="1">
      <c r="A957" s="125"/>
      <c r="B957" s="125"/>
      <c r="C957" s="125"/>
      <c r="D957" s="125"/>
      <c r="E957" s="125"/>
      <c r="F957" s="125"/>
      <c r="G957" s="125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</row>
    <row r="958" spans="1:26" ht="12.75" customHeight="1">
      <c r="A958" s="125"/>
      <c r="B958" s="125"/>
      <c r="C958" s="125"/>
      <c r="D958" s="125"/>
      <c r="E958" s="125"/>
      <c r="F958" s="125"/>
      <c r="G958" s="125"/>
      <c r="H958" s="125"/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</row>
    <row r="959" spans="1:26" ht="12.75" customHeight="1">
      <c r="A959" s="125"/>
      <c r="B959" s="125"/>
      <c r="C959" s="125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</row>
    <row r="960" spans="1:26" ht="12.75" customHeight="1">
      <c r="A960" s="125"/>
      <c r="B960" s="125"/>
      <c r="C960" s="125"/>
      <c r="D960" s="125"/>
      <c r="E960" s="125"/>
      <c r="F960" s="125"/>
      <c r="G960" s="125"/>
      <c r="H960" s="125"/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</row>
    <row r="961" spans="1:26" ht="12.75" customHeight="1">
      <c r="A961" s="125"/>
      <c r="B961" s="125"/>
      <c r="C961" s="125"/>
      <c r="D961" s="125"/>
      <c r="E961" s="125"/>
      <c r="F961" s="125"/>
      <c r="G961" s="125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</row>
    <row r="962" spans="1:26" ht="12.75" customHeight="1">
      <c r="A962" s="125"/>
      <c r="B962" s="125"/>
      <c r="C962" s="125"/>
      <c r="D962" s="125"/>
      <c r="E962" s="125"/>
      <c r="F962" s="125"/>
      <c r="G962" s="125"/>
      <c r="H962" s="125"/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</row>
    <row r="963" spans="1:26" ht="12.75" customHeight="1">
      <c r="A963" s="125"/>
      <c r="B963" s="125"/>
      <c r="C963" s="125"/>
      <c r="D963" s="125"/>
      <c r="E963" s="125"/>
      <c r="F963" s="125"/>
      <c r="G963" s="125"/>
      <c r="H963" s="125"/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</row>
    <row r="964" spans="1:26" ht="12.75" customHeight="1">
      <c r="A964" s="125"/>
      <c r="B964" s="125"/>
      <c r="C964" s="125"/>
      <c r="D964" s="125"/>
      <c r="E964" s="125"/>
      <c r="F964" s="125"/>
      <c r="G964" s="125"/>
      <c r="H964" s="125"/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</row>
    <row r="965" spans="1:26" ht="12.75" customHeight="1">
      <c r="A965" s="125"/>
      <c r="B965" s="125"/>
      <c r="C965" s="125"/>
      <c r="D965" s="125"/>
      <c r="E965" s="125"/>
      <c r="F965" s="125"/>
      <c r="G965" s="125"/>
      <c r="H965" s="125"/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</row>
    <row r="966" spans="1:26" ht="12.75" customHeight="1">
      <c r="A966" s="125"/>
      <c r="B966" s="125"/>
      <c r="C966" s="125"/>
      <c r="D966" s="125"/>
      <c r="E966" s="125"/>
      <c r="F966" s="125"/>
      <c r="G966" s="125"/>
      <c r="H966" s="125"/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</row>
    <row r="967" spans="1:26" ht="12.75" customHeight="1">
      <c r="A967" s="125"/>
      <c r="B967" s="125"/>
      <c r="C967" s="125"/>
      <c r="D967" s="125"/>
      <c r="E967" s="125"/>
      <c r="F967" s="125"/>
      <c r="G967" s="125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</row>
    <row r="968" spans="1:26" ht="12.75" customHeight="1">
      <c r="A968" s="125"/>
      <c r="B968" s="125"/>
      <c r="C968" s="125"/>
      <c r="D968" s="125"/>
      <c r="E968" s="125"/>
      <c r="F968" s="125"/>
      <c r="G968" s="125"/>
      <c r="H968" s="125"/>
      <c r="I968" s="125"/>
      <c r="J968" s="125"/>
      <c r="K968" s="125"/>
      <c r="L968" s="125"/>
      <c r="M968" s="125"/>
      <c r="N968" s="125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</row>
    <row r="969" spans="1:26" ht="12.75" customHeight="1">
      <c r="A969" s="125"/>
      <c r="B969" s="125"/>
      <c r="C969" s="125"/>
      <c r="D969" s="125"/>
      <c r="E969" s="125"/>
      <c r="F969" s="125"/>
      <c r="G969" s="125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</row>
    <row r="970" spans="1:26" ht="12.75" customHeight="1">
      <c r="A970" s="125"/>
      <c r="B970" s="125"/>
      <c r="C970" s="125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</row>
    <row r="971" spans="1:26" ht="12.75" customHeight="1">
      <c r="A971" s="125"/>
      <c r="B971" s="125"/>
      <c r="C971" s="125"/>
      <c r="D971" s="125"/>
      <c r="E971" s="125"/>
      <c r="F971" s="125"/>
      <c r="G971" s="125"/>
      <c r="H971" s="125"/>
      <c r="I971" s="125"/>
      <c r="J971" s="125"/>
      <c r="K971" s="125"/>
      <c r="L971" s="125"/>
      <c r="M971" s="125"/>
      <c r="N971" s="125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</row>
    <row r="972" spans="1:26" ht="12.75" customHeight="1">
      <c r="A972" s="125"/>
      <c r="B972" s="125"/>
      <c r="C972" s="125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</row>
    <row r="973" spans="1:26" ht="12.75" customHeight="1">
      <c r="A973" s="125"/>
      <c r="B973" s="125"/>
      <c r="C973" s="125"/>
      <c r="D973" s="125"/>
      <c r="E973" s="125"/>
      <c r="F973" s="125"/>
      <c r="G973" s="125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</row>
    <row r="974" spans="1:26" ht="12.75" customHeight="1">
      <c r="A974" s="125"/>
      <c r="B974" s="125"/>
      <c r="C974" s="125"/>
      <c r="D974" s="125"/>
      <c r="E974" s="125"/>
      <c r="F974" s="125"/>
      <c r="G974" s="125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</row>
    <row r="975" spans="1:26" ht="12.75" customHeight="1">
      <c r="A975" s="125"/>
      <c r="B975" s="125"/>
      <c r="C975" s="125"/>
      <c r="D975" s="125"/>
      <c r="E975" s="125"/>
      <c r="F975" s="125"/>
      <c r="G975" s="125"/>
      <c r="H975" s="125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</row>
    <row r="976" spans="1:26" ht="12.75" customHeight="1">
      <c r="A976" s="125"/>
      <c r="B976" s="125"/>
      <c r="C976" s="125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</row>
    <row r="977" spans="1:26" ht="12.75" customHeight="1">
      <c r="A977" s="125"/>
      <c r="B977" s="125"/>
      <c r="C977" s="125"/>
      <c r="D977" s="125"/>
      <c r="E977" s="125"/>
      <c r="F977" s="125"/>
      <c r="G977" s="125"/>
      <c r="H977" s="125"/>
      <c r="I977" s="125"/>
      <c r="J977" s="125"/>
      <c r="K977" s="125"/>
      <c r="L977" s="125"/>
      <c r="M977" s="125"/>
      <c r="N977" s="125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</row>
    <row r="978" spans="1:26" ht="12.75" customHeight="1">
      <c r="A978" s="125"/>
      <c r="B978" s="125"/>
      <c r="C978" s="125"/>
      <c r="D978" s="125"/>
      <c r="E978" s="125"/>
      <c r="F978" s="125"/>
      <c r="G978" s="125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</row>
    <row r="979" spans="1:26" ht="12.75" customHeight="1">
      <c r="A979" s="125"/>
      <c r="B979" s="125"/>
      <c r="C979" s="125"/>
      <c r="D979" s="125"/>
      <c r="E979" s="125"/>
      <c r="F979" s="125"/>
      <c r="G979" s="125"/>
      <c r="H979" s="125"/>
      <c r="I979" s="125"/>
      <c r="J979" s="125"/>
      <c r="K979" s="125"/>
      <c r="L979" s="125"/>
      <c r="M979" s="125"/>
      <c r="N979" s="125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</row>
    <row r="980" spans="1:26" ht="12.75" customHeight="1">
      <c r="A980" s="125"/>
      <c r="B980" s="125"/>
      <c r="C980" s="125"/>
      <c r="D980" s="125"/>
      <c r="E980" s="125"/>
      <c r="F980" s="125"/>
      <c r="G980" s="125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</row>
    <row r="981" spans="1:26" ht="12.75" customHeight="1">
      <c r="A981" s="125"/>
      <c r="B981" s="125"/>
      <c r="C981" s="125"/>
      <c r="D981" s="125"/>
      <c r="E981" s="125"/>
      <c r="F981" s="125"/>
      <c r="G981" s="125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</row>
    <row r="982" spans="1:26" ht="12.75" customHeight="1">
      <c r="A982" s="125"/>
      <c r="B982" s="125"/>
      <c r="C982" s="125"/>
      <c r="D982" s="125"/>
      <c r="E982" s="125"/>
      <c r="F982" s="125"/>
      <c r="G982" s="125"/>
      <c r="H982" s="125"/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</row>
    <row r="983" spans="1:26" ht="12.75" customHeight="1">
      <c r="A983" s="125"/>
      <c r="B983" s="125"/>
      <c r="C983" s="125"/>
      <c r="D983" s="125"/>
      <c r="E983" s="125"/>
      <c r="F983" s="125"/>
      <c r="G983" s="125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</row>
    <row r="984" spans="1:26" ht="12.75" customHeight="1">
      <c r="A984" s="125"/>
      <c r="B984" s="125"/>
      <c r="C984" s="125"/>
      <c r="D984" s="125"/>
      <c r="E984" s="125"/>
      <c r="F984" s="125"/>
      <c r="G984" s="125"/>
      <c r="H984" s="125"/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</row>
    <row r="985" spans="1:26" ht="12.75" customHeight="1">
      <c r="A985" s="125"/>
      <c r="B985" s="125"/>
      <c r="C985" s="125"/>
      <c r="D985" s="125"/>
      <c r="E985" s="125"/>
      <c r="F985" s="125"/>
      <c r="G985" s="125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</row>
    <row r="986" spans="1:26" ht="12.75" customHeight="1">
      <c r="A986" s="125"/>
      <c r="B986" s="125"/>
      <c r="C986" s="125"/>
      <c r="D986" s="125"/>
      <c r="E986" s="125"/>
      <c r="F986" s="125"/>
      <c r="G986" s="125"/>
      <c r="H986" s="125"/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</row>
    <row r="987" spans="1:26" ht="12.75" customHeight="1">
      <c r="A987" s="125"/>
      <c r="B987" s="125"/>
      <c r="C987" s="125"/>
      <c r="D987" s="125"/>
      <c r="E987" s="125"/>
      <c r="F987" s="125"/>
      <c r="G987" s="125"/>
      <c r="H987" s="125"/>
      <c r="I987" s="125"/>
      <c r="J987" s="125"/>
      <c r="K987" s="125"/>
      <c r="L987" s="125"/>
      <c r="M987" s="125"/>
      <c r="N987" s="125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</row>
    <row r="988" spans="1:26" ht="12.75" customHeight="1">
      <c r="A988" s="125"/>
      <c r="B988" s="125"/>
      <c r="C988" s="125"/>
      <c r="D988" s="125"/>
      <c r="E988" s="125"/>
      <c r="F988" s="125"/>
      <c r="G988" s="125"/>
      <c r="H988" s="125"/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</row>
    <row r="989" spans="1:26" ht="12.75" customHeight="1">
      <c r="A989" s="125"/>
      <c r="B989" s="125"/>
      <c r="C989" s="125"/>
      <c r="D989" s="125"/>
      <c r="E989" s="125"/>
      <c r="F989" s="125"/>
      <c r="G989" s="125"/>
      <c r="H989" s="125"/>
      <c r="I989" s="125"/>
      <c r="J989" s="125"/>
      <c r="K989" s="125"/>
      <c r="L989" s="125"/>
      <c r="M989" s="125"/>
      <c r="N989" s="125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</row>
    <row r="990" spans="1:26" ht="12.75" customHeight="1">
      <c r="A990" s="125"/>
      <c r="B990" s="125"/>
      <c r="C990" s="125"/>
      <c r="D990" s="125"/>
      <c r="E990" s="125"/>
      <c r="F990" s="125"/>
      <c r="G990" s="125"/>
      <c r="H990" s="125"/>
      <c r="I990" s="125"/>
      <c r="J990" s="125"/>
      <c r="K990" s="125"/>
      <c r="L990" s="125"/>
      <c r="M990" s="125"/>
      <c r="N990" s="125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</row>
    <row r="991" spans="1:26" ht="12.75" customHeight="1">
      <c r="A991" s="125"/>
      <c r="B991" s="125"/>
      <c r="C991" s="125"/>
      <c r="D991" s="125"/>
      <c r="E991" s="125"/>
      <c r="F991" s="125"/>
      <c r="G991" s="125"/>
      <c r="H991" s="125"/>
      <c r="I991" s="125"/>
      <c r="J991" s="125"/>
      <c r="K991" s="125"/>
      <c r="L991" s="125"/>
      <c r="M991" s="125"/>
      <c r="N991" s="125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</row>
    <row r="992" spans="1:26" ht="12.75" customHeight="1">
      <c r="A992" s="125"/>
      <c r="B992" s="125"/>
      <c r="C992" s="125"/>
      <c r="D992" s="125"/>
      <c r="E992" s="125"/>
      <c r="F992" s="125"/>
      <c r="G992" s="125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</row>
    <row r="993" spans="1:26" ht="12.75" customHeight="1">
      <c r="A993" s="125"/>
      <c r="B993" s="125"/>
      <c r="C993" s="125"/>
      <c r="D993" s="125"/>
      <c r="E993" s="125"/>
      <c r="F993" s="125"/>
      <c r="G993" s="125"/>
      <c r="H993" s="125"/>
      <c r="I993" s="125"/>
      <c r="J993" s="125"/>
      <c r="K993" s="125"/>
      <c r="L993" s="125"/>
      <c r="M993" s="125"/>
      <c r="N993" s="125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</row>
    <row r="994" spans="1:26" ht="12.75" customHeight="1">
      <c r="A994" s="125"/>
      <c r="B994" s="125"/>
      <c r="C994" s="125"/>
      <c r="D994" s="125"/>
      <c r="E994" s="125"/>
      <c r="F994" s="125"/>
      <c r="G994" s="125"/>
      <c r="H994" s="125"/>
      <c r="I994" s="125"/>
      <c r="J994" s="125"/>
      <c r="K994" s="125"/>
      <c r="L994" s="125"/>
      <c r="M994" s="125"/>
      <c r="N994" s="125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</row>
    <row r="995" spans="1:26" ht="12.75" customHeight="1">
      <c r="A995" s="125"/>
      <c r="B995" s="125"/>
      <c r="C995" s="125"/>
      <c r="D995" s="125"/>
      <c r="E995" s="125"/>
      <c r="F995" s="125"/>
      <c r="G995" s="125"/>
      <c r="H995" s="125"/>
      <c r="I995" s="125"/>
      <c r="J995" s="125"/>
      <c r="K995" s="125"/>
      <c r="L995" s="125"/>
      <c r="M995" s="125"/>
      <c r="N995" s="125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</row>
    <row r="996" spans="1:26" ht="12.75" customHeight="1">
      <c r="A996" s="125"/>
      <c r="B996" s="125"/>
      <c r="C996" s="125"/>
      <c r="D996" s="125"/>
      <c r="E996" s="125"/>
      <c r="F996" s="125"/>
      <c r="G996" s="125"/>
      <c r="H996" s="125"/>
      <c r="I996" s="125"/>
      <c r="J996" s="125"/>
      <c r="K996" s="125"/>
      <c r="L996" s="125"/>
      <c r="M996" s="125"/>
      <c r="N996" s="125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</row>
    <row r="997" spans="1:26" ht="12.75" customHeight="1">
      <c r="A997" s="125"/>
      <c r="B997" s="125"/>
      <c r="C997" s="125"/>
      <c r="D997" s="125"/>
      <c r="E997" s="125"/>
      <c r="F997" s="125"/>
      <c r="G997" s="125"/>
      <c r="H997" s="125"/>
      <c r="I997" s="125"/>
      <c r="J997" s="125"/>
      <c r="K997" s="125"/>
      <c r="L997" s="125"/>
      <c r="M997" s="125"/>
      <c r="N997" s="125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</row>
    <row r="998" spans="1:26" ht="12.75" customHeight="1">
      <c r="A998" s="125"/>
      <c r="B998" s="125"/>
      <c r="C998" s="125"/>
      <c r="D998" s="125"/>
      <c r="E998" s="125"/>
      <c r="F998" s="125"/>
      <c r="G998" s="125"/>
      <c r="H998" s="125"/>
      <c r="I998" s="125"/>
      <c r="J998" s="125"/>
      <c r="K998" s="125"/>
      <c r="L998" s="125"/>
      <c r="M998" s="125"/>
      <c r="N998" s="125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</row>
    <row r="999" spans="1:26" ht="12.75" customHeight="1">
      <c r="A999" s="125"/>
      <c r="B999" s="125"/>
      <c r="C999" s="125"/>
      <c r="D999" s="125"/>
      <c r="E999" s="125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</row>
    <row r="1000" spans="1:26" ht="12.75" customHeight="1">
      <c r="A1000" s="125"/>
      <c r="B1000" s="125"/>
      <c r="C1000" s="125"/>
      <c r="D1000" s="125"/>
      <c r="E1000" s="125"/>
      <c r="F1000" s="125"/>
      <c r="G1000" s="125"/>
      <c r="H1000" s="125"/>
      <c r="I1000" s="125"/>
      <c r="J1000" s="125"/>
      <c r="K1000" s="125"/>
      <c r="L1000" s="125"/>
      <c r="M1000" s="125"/>
      <c r="N1000" s="125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</row>
  </sheetData>
  <mergeCells count="7">
    <mergeCell ref="D43:Q43"/>
    <mergeCell ref="C5:Q5"/>
    <mergeCell ref="C6:Q6"/>
    <mergeCell ref="C7:Q7"/>
    <mergeCell ref="D24:Q24"/>
    <mergeCell ref="D9:Q9"/>
    <mergeCell ref="D20:Q20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5.140625" defaultRowHeight="15" customHeight="1"/>
  <cols>
    <col min="1" max="1" width="12.42578125" customWidth="1"/>
    <col min="2" max="2" width="17.85546875" customWidth="1"/>
    <col min="3" max="3" width="16" customWidth="1"/>
    <col min="4" max="15" width="4.7109375" customWidth="1"/>
    <col min="16" max="16" width="6.140625" customWidth="1"/>
    <col min="17" max="17" width="4.42578125" customWidth="1"/>
    <col min="18" max="26" width="7.5703125" customWidth="1"/>
  </cols>
  <sheetData>
    <row r="1" spans="1:26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</row>
    <row r="2" spans="1:26" ht="15.75" customHeight="1">
      <c r="A2" s="128"/>
      <c r="B2" s="128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128"/>
      <c r="R2" s="128"/>
      <c r="S2" s="128"/>
      <c r="T2" s="128"/>
      <c r="U2" s="128"/>
      <c r="V2" s="128"/>
      <c r="W2" s="128"/>
      <c r="X2" s="128"/>
      <c r="Y2" s="128"/>
      <c r="Z2" s="128"/>
    </row>
    <row r="3" spans="1:26" ht="12.75" customHeight="1">
      <c r="A3" s="128"/>
      <c r="B3" s="204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4"/>
      <c r="Q3" s="128"/>
      <c r="R3" s="128"/>
      <c r="S3" s="128"/>
      <c r="T3" s="128"/>
      <c r="U3" s="128"/>
      <c r="V3" s="128"/>
      <c r="W3" s="128"/>
      <c r="X3" s="128"/>
      <c r="Y3" s="128"/>
      <c r="Z3" s="128"/>
    </row>
    <row r="4" spans="1:26">
      <c r="A4" s="128"/>
      <c r="B4" s="20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264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spans="1:26" ht="15.75" customHeight="1">
      <c r="A5" s="128"/>
      <c r="B5" s="204"/>
      <c r="C5" s="772" t="s">
        <v>2</v>
      </c>
      <c r="D5" s="729"/>
      <c r="E5" s="729"/>
      <c r="F5" s="729"/>
      <c r="G5" s="729"/>
      <c r="H5" s="729"/>
      <c r="I5" s="729"/>
      <c r="J5" s="729"/>
      <c r="K5" s="729"/>
      <c r="L5" s="729"/>
      <c r="M5" s="729"/>
      <c r="N5" s="729"/>
      <c r="O5" s="729"/>
      <c r="P5" s="769"/>
      <c r="Q5" s="128"/>
      <c r="R5" s="128"/>
      <c r="S5" s="128"/>
      <c r="T5" s="128"/>
      <c r="U5" s="128"/>
      <c r="V5" s="128"/>
      <c r="W5" s="128"/>
      <c r="X5" s="128"/>
      <c r="Y5" s="128"/>
      <c r="Z5" s="128"/>
    </row>
    <row r="6" spans="1:26" ht="15.75" customHeight="1">
      <c r="A6" s="128"/>
      <c r="B6" s="204"/>
      <c r="C6" s="772" t="s">
        <v>3</v>
      </c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69"/>
      <c r="Q6" s="128"/>
      <c r="R6" s="128"/>
      <c r="S6" s="128"/>
      <c r="T6" s="128"/>
      <c r="U6" s="128"/>
      <c r="V6" s="128"/>
      <c r="W6" s="128"/>
      <c r="X6" s="128"/>
      <c r="Y6" s="128"/>
      <c r="Z6" s="128"/>
    </row>
    <row r="7" spans="1:26" ht="14.25" customHeight="1">
      <c r="A7" s="128"/>
      <c r="B7" s="204"/>
      <c r="C7" s="772" t="s">
        <v>4</v>
      </c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69"/>
      <c r="Q7" s="128"/>
      <c r="R7" s="128"/>
      <c r="S7" s="128"/>
      <c r="T7" s="128"/>
      <c r="U7" s="128"/>
      <c r="V7" s="128"/>
      <c r="W7" s="128"/>
      <c r="X7" s="128"/>
      <c r="Y7" s="128"/>
      <c r="Z7" s="128"/>
    </row>
    <row r="8" spans="1:26" ht="14.25" customHeight="1">
      <c r="A8" s="128"/>
      <c r="B8" s="20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264"/>
      <c r="Q8" s="128"/>
      <c r="R8" s="128"/>
      <c r="S8" s="128"/>
      <c r="T8" s="128"/>
      <c r="U8" s="128"/>
      <c r="V8" s="128"/>
      <c r="W8" s="128"/>
      <c r="X8" s="128"/>
      <c r="Y8" s="128"/>
      <c r="Z8" s="128"/>
    </row>
    <row r="9" spans="1:26" ht="28.5" customHeight="1">
      <c r="A9" s="128"/>
      <c r="B9" s="204"/>
      <c r="C9" s="827" t="s">
        <v>265</v>
      </c>
      <c r="D9" s="763"/>
      <c r="E9" s="763"/>
      <c r="F9" s="763"/>
      <c r="G9" s="763"/>
      <c r="H9" s="763"/>
      <c r="I9" s="763"/>
      <c r="J9" s="763"/>
      <c r="K9" s="763"/>
      <c r="L9" s="763"/>
      <c r="M9" s="763"/>
      <c r="N9" s="763"/>
      <c r="O9" s="763"/>
      <c r="P9" s="764"/>
      <c r="Q9" s="128"/>
      <c r="R9" s="128"/>
      <c r="S9" s="128"/>
      <c r="T9" s="128"/>
      <c r="U9" s="128"/>
      <c r="V9" s="128"/>
      <c r="W9" s="128"/>
      <c r="X9" s="128"/>
      <c r="Y9" s="128"/>
      <c r="Z9" s="128"/>
    </row>
    <row r="10" spans="1:26" ht="9" customHeight="1">
      <c r="A10" s="128"/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</row>
    <row r="11" spans="1:26" ht="25.5" customHeight="1">
      <c r="A11" s="128"/>
      <c r="B11" s="128"/>
      <c r="C11" s="329" t="s">
        <v>266</v>
      </c>
      <c r="D11" s="330" t="s">
        <v>144</v>
      </c>
      <c r="E11" s="221" t="s">
        <v>147</v>
      </c>
      <c r="F11" s="221" t="s">
        <v>148</v>
      </c>
      <c r="G11" s="221" t="s">
        <v>149</v>
      </c>
      <c r="H11" s="221" t="s">
        <v>150</v>
      </c>
      <c r="I11" s="221" t="s">
        <v>151</v>
      </c>
      <c r="J11" s="221" t="s">
        <v>152</v>
      </c>
      <c r="K11" s="221" t="s">
        <v>153</v>
      </c>
      <c r="L11" s="221" t="s">
        <v>154</v>
      </c>
      <c r="M11" s="221" t="s">
        <v>155</v>
      </c>
      <c r="N11" s="221" t="s">
        <v>156</v>
      </c>
      <c r="O11" s="332" t="s">
        <v>157</v>
      </c>
      <c r="P11" s="329" t="s">
        <v>71</v>
      </c>
      <c r="Q11" s="128"/>
      <c r="R11" s="128"/>
      <c r="S11" s="128"/>
      <c r="T11" s="128"/>
      <c r="U11" s="128"/>
      <c r="V11" s="128"/>
      <c r="W11" s="128"/>
      <c r="X11" s="128"/>
      <c r="Y11" s="128"/>
      <c r="Z11" s="128"/>
    </row>
    <row r="12" spans="1:26">
      <c r="A12" s="128"/>
      <c r="B12" s="18" t="s">
        <v>0</v>
      </c>
      <c r="C12" s="334" t="s">
        <v>296</v>
      </c>
      <c r="D12" s="336">
        <v>10</v>
      </c>
      <c r="E12" s="338">
        <v>13</v>
      </c>
      <c r="F12" s="338">
        <v>16</v>
      </c>
      <c r="G12" s="338">
        <v>18</v>
      </c>
      <c r="H12" s="338">
        <v>13</v>
      </c>
      <c r="I12" s="338">
        <v>16</v>
      </c>
      <c r="J12" s="338">
        <v>16</v>
      </c>
      <c r="K12" s="340">
        <v>12</v>
      </c>
      <c r="L12" s="340">
        <v>17</v>
      </c>
      <c r="M12" s="340">
        <v>15</v>
      </c>
      <c r="N12" s="340">
        <v>16</v>
      </c>
      <c r="O12" s="347">
        <v>14</v>
      </c>
      <c r="P12" s="348">
        <v>176</v>
      </c>
      <c r="Q12" s="128"/>
      <c r="R12" s="128"/>
      <c r="S12" s="128"/>
      <c r="T12" s="128"/>
      <c r="U12" s="128"/>
      <c r="V12" s="128"/>
      <c r="W12" s="128"/>
      <c r="X12" s="128"/>
      <c r="Y12" s="128"/>
      <c r="Z12" s="128"/>
    </row>
    <row r="13" spans="1:26">
      <c r="A13" s="128"/>
      <c r="B13" s="34" t="s">
        <v>7</v>
      </c>
      <c r="C13" s="350" t="s">
        <v>305</v>
      </c>
      <c r="D13" s="352">
        <v>13</v>
      </c>
      <c r="E13" s="354">
        <v>14</v>
      </c>
      <c r="F13" s="354">
        <v>12</v>
      </c>
      <c r="G13" s="354">
        <v>13</v>
      </c>
      <c r="H13" s="354">
        <v>5</v>
      </c>
      <c r="I13" s="354">
        <v>1</v>
      </c>
      <c r="J13" s="354">
        <v>16</v>
      </c>
      <c r="K13" s="356">
        <v>10</v>
      </c>
      <c r="L13" s="356">
        <v>8</v>
      </c>
      <c r="M13" s="356">
        <v>15</v>
      </c>
      <c r="N13" s="356">
        <v>8</v>
      </c>
      <c r="O13" s="357">
        <v>9</v>
      </c>
      <c r="P13" s="358">
        <v>124</v>
      </c>
      <c r="Q13" s="128"/>
      <c r="R13" s="128"/>
      <c r="S13" s="128"/>
      <c r="T13" s="128"/>
      <c r="U13" s="128"/>
      <c r="V13" s="128"/>
      <c r="W13" s="128"/>
      <c r="X13" s="128"/>
      <c r="Y13" s="128"/>
      <c r="Z13" s="128"/>
    </row>
    <row r="14" spans="1:26">
      <c r="A14" s="128"/>
      <c r="B14" s="18" t="s">
        <v>8</v>
      </c>
      <c r="C14" s="360" t="s">
        <v>314</v>
      </c>
      <c r="D14" s="362">
        <v>13</v>
      </c>
      <c r="E14" s="416">
        <v>12</v>
      </c>
      <c r="F14" s="416">
        <v>7</v>
      </c>
      <c r="G14" s="416">
        <v>9</v>
      </c>
      <c r="H14" s="416">
        <v>10</v>
      </c>
      <c r="I14" s="416">
        <v>11</v>
      </c>
      <c r="J14" s="416">
        <v>11</v>
      </c>
      <c r="K14" s="417">
        <v>9</v>
      </c>
      <c r="L14" s="417">
        <v>10</v>
      </c>
      <c r="M14" s="417">
        <v>6</v>
      </c>
      <c r="N14" s="417">
        <v>13</v>
      </c>
      <c r="O14" s="419">
        <v>6</v>
      </c>
      <c r="P14" s="422">
        <v>117</v>
      </c>
      <c r="Q14" s="128"/>
      <c r="R14" s="128"/>
      <c r="S14" s="128"/>
      <c r="T14" s="128"/>
      <c r="U14" s="128"/>
      <c r="V14" s="128"/>
      <c r="W14" s="128"/>
      <c r="X14" s="128"/>
      <c r="Y14" s="128"/>
      <c r="Z14" s="128"/>
    </row>
    <row r="15" spans="1:26">
      <c r="A15" s="128"/>
      <c r="B15" s="128"/>
      <c r="C15" s="350" t="s">
        <v>389</v>
      </c>
      <c r="D15" s="352">
        <v>8</v>
      </c>
      <c r="E15" s="354">
        <v>5</v>
      </c>
      <c r="F15" s="354">
        <v>6</v>
      </c>
      <c r="G15" s="354">
        <v>7</v>
      </c>
      <c r="H15" s="354">
        <v>14</v>
      </c>
      <c r="I15" s="354">
        <v>6</v>
      </c>
      <c r="J15" s="354">
        <v>10</v>
      </c>
      <c r="K15" s="356">
        <v>7</v>
      </c>
      <c r="L15" s="356">
        <v>12</v>
      </c>
      <c r="M15" s="356">
        <v>8</v>
      </c>
      <c r="N15" s="356">
        <v>7</v>
      </c>
      <c r="O15" s="357">
        <v>6</v>
      </c>
      <c r="P15" s="358">
        <v>96</v>
      </c>
      <c r="Q15" s="128"/>
      <c r="R15" s="128"/>
      <c r="S15" s="128"/>
      <c r="T15" s="128"/>
      <c r="U15" s="128"/>
      <c r="V15" s="128"/>
      <c r="W15" s="128"/>
      <c r="X15" s="128"/>
      <c r="Y15" s="128"/>
      <c r="Z15" s="128"/>
    </row>
    <row r="16" spans="1:26">
      <c r="A16" s="128"/>
      <c r="B16" s="128"/>
      <c r="C16" s="360" t="s">
        <v>390</v>
      </c>
      <c r="D16" s="362">
        <v>11</v>
      </c>
      <c r="E16" s="416">
        <v>11</v>
      </c>
      <c r="F16" s="416">
        <v>5</v>
      </c>
      <c r="G16" s="416">
        <v>10</v>
      </c>
      <c r="H16" s="416">
        <v>6</v>
      </c>
      <c r="I16" s="416">
        <v>11</v>
      </c>
      <c r="J16" s="416">
        <v>12</v>
      </c>
      <c r="K16" s="417">
        <v>6</v>
      </c>
      <c r="L16" s="417">
        <v>5</v>
      </c>
      <c r="M16" s="417">
        <v>7</v>
      </c>
      <c r="N16" s="417">
        <v>7</v>
      </c>
      <c r="O16" s="419">
        <v>11</v>
      </c>
      <c r="P16" s="422">
        <v>102</v>
      </c>
      <c r="Q16" s="128"/>
      <c r="R16" s="128"/>
      <c r="S16" s="128"/>
      <c r="T16" s="128"/>
      <c r="U16" s="128"/>
      <c r="V16" s="128"/>
      <c r="W16" s="128"/>
      <c r="X16" s="128"/>
      <c r="Y16" s="128"/>
      <c r="Z16" s="128"/>
    </row>
    <row r="17" spans="1:26">
      <c r="A17" s="128"/>
      <c r="B17" s="128"/>
      <c r="C17" s="350" t="s">
        <v>391</v>
      </c>
      <c r="D17" s="352">
        <v>11</v>
      </c>
      <c r="E17" s="354">
        <v>4</v>
      </c>
      <c r="F17" s="354">
        <v>12</v>
      </c>
      <c r="G17" s="354">
        <v>5</v>
      </c>
      <c r="H17" s="354">
        <v>9</v>
      </c>
      <c r="I17" s="354">
        <v>8</v>
      </c>
      <c r="J17" s="354">
        <v>12</v>
      </c>
      <c r="K17" s="356">
        <v>7</v>
      </c>
      <c r="L17" s="356">
        <v>12</v>
      </c>
      <c r="M17" s="356">
        <v>8</v>
      </c>
      <c r="N17" s="356">
        <v>9</v>
      </c>
      <c r="O17" s="357">
        <v>14</v>
      </c>
      <c r="P17" s="358">
        <v>111</v>
      </c>
      <c r="Q17" s="128"/>
      <c r="R17" s="128"/>
      <c r="S17" s="128"/>
      <c r="T17" s="128"/>
      <c r="U17" s="128"/>
      <c r="V17" s="128"/>
      <c r="W17" s="128"/>
      <c r="X17" s="128"/>
      <c r="Y17" s="128"/>
      <c r="Z17" s="128"/>
    </row>
    <row r="18" spans="1:26">
      <c r="A18" s="128"/>
      <c r="B18" s="128"/>
      <c r="C18" s="360" t="s">
        <v>393</v>
      </c>
      <c r="D18" s="362">
        <v>17</v>
      </c>
      <c r="E18" s="416">
        <v>8</v>
      </c>
      <c r="F18" s="416">
        <v>8</v>
      </c>
      <c r="G18" s="416">
        <v>13</v>
      </c>
      <c r="H18" s="416">
        <v>16</v>
      </c>
      <c r="I18" s="416">
        <v>15</v>
      </c>
      <c r="J18" s="416">
        <v>16</v>
      </c>
      <c r="K18" s="417">
        <v>14</v>
      </c>
      <c r="L18" s="417">
        <v>13</v>
      </c>
      <c r="M18" s="417">
        <v>6</v>
      </c>
      <c r="N18" s="417">
        <v>6</v>
      </c>
      <c r="O18" s="419">
        <v>6</v>
      </c>
      <c r="P18" s="422">
        <v>138</v>
      </c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spans="1:26">
      <c r="A19" s="128"/>
      <c r="B19" s="128"/>
      <c r="C19" s="350" t="s">
        <v>394</v>
      </c>
      <c r="D19" s="352">
        <v>20</v>
      </c>
      <c r="E19" s="354">
        <v>44</v>
      </c>
      <c r="F19" s="354">
        <v>37</v>
      </c>
      <c r="G19" s="354">
        <v>34</v>
      </c>
      <c r="H19" s="354">
        <v>32</v>
      </c>
      <c r="I19" s="354">
        <v>48</v>
      </c>
      <c r="J19" s="354">
        <v>33</v>
      </c>
      <c r="K19" s="356">
        <v>25</v>
      </c>
      <c r="L19" s="356">
        <v>37</v>
      </c>
      <c r="M19" s="356">
        <v>29</v>
      </c>
      <c r="N19" s="356">
        <v>31</v>
      </c>
      <c r="O19" s="357">
        <v>22</v>
      </c>
      <c r="P19" s="358">
        <v>392</v>
      </c>
      <c r="Q19" s="128"/>
      <c r="R19" s="128"/>
      <c r="S19" s="128"/>
      <c r="T19" s="128"/>
      <c r="U19" s="128"/>
      <c r="V19" s="128"/>
      <c r="W19" s="128"/>
      <c r="X19" s="128"/>
      <c r="Y19" s="128"/>
      <c r="Z19" s="128"/>
    </row>
    <row r="20" spans="1:26">
      <c r="A20" s="128"/>
      <c r="B20" s="128"/>
      <c r="C20" s="360" t="s">
        <v>396</v>
      </c>
      <c r="D20" s="362">
        <v>32</v>
      </c>
      <c r="E20" s="416">
        <v>31</v>
      </c>
      <c r="F20" s="416">
        <v>45</v>
      </c>
      <c r="G20" s="416">
        <v>37</v>
      </c>
      <c r="H20" s="416">
        <v>53</v>
      </c>
      <c r="I20" s="416">
        <v>48</v>
      </c>
      <c r="J20" s="416">
        <v>45</v>
      </c>
      <c r="K20" s="417">
        <v>38</v>
      </c>
      <c r="L20" s="417">
        <v>39</v>
      </c>
      <c r="M20" s="417">
        <v>34</v>
      </c>
      <c r="N20" s="417">
        <v>35</v>
      </c>
      <c r="O20" s="419">
        <v>31</v>
      </c>
      <c r="P20" s="422">
        <v>468</v>
      </c>
      <c r="Q20" s="128"/>
      <c r="R20" s="128"/>
      <c r="S20" s="128"/>
      <c r="T20" s="128"/>
      <c r="U20" s="128"/>
      <c r="V20" s="128"/>
      <c r="W20" s="128"/>
      <c r="X20" s="128"/>
      <c r="Y20" s="128"/>
      <c r="Z20" s="128"/>
    </row>
    <row r="21" spans="1:26">
      <c r="A21" s="128"/>
      <c r="B21" s="128"/>
      <c r="C21" s="350" t="s">
        <v>398</v>
      </c>
      <c r="D21" s="352">
        <v>27</v>
      </c>
      <c r="E21" s="354">
        <v>35</v>
      </c>
      <c r="F21" s="354">
        <v>27</v>
      </c>
      <c r="G21" s="354">
        <v>31</v>
      </c>
      <c r="H21" s="354">
        <v>47</v>
      </c>
      <c r="I21" s="354">
        <v>40</v>
      </c>
      <c r="J21" s="354">
        <v>28</v>
      </c>
      <c r="K21" s="356">
        <v>38</v>
      </c>
      <c r="L21" s="356">
        <v>26</v>
      </c>
      <c r="M21" s="356">
        <v>24</v>
      </c>
      <c r="N21" s="356">
        <v>35</v>
      </c>
      <c r="O21" s="357">
        <v>32</v>
      </c>
      <c r="P21" s="358">
        <v>390</v>
      </c>
      <c r="Q21" s="128"/>
      <c r="R21" s="128"/>
      <c r="S21" s="128"/>
      <c r="T21" s="128"/>
      <c r="U21" s="128"/>
      <c r="V21" s="128"/>
      <c r="W21" s="128"/>
      <c r="X21" s="128"/>
      <c r="Y21" s="128"/>
      <c r="Z21" s="128"/>
    </row>
    <row r="22" spans="1:26">
      <c r="A22" s="128"/>
      <c r="B22" s="128"/>
      <c r="C22" s="360" t="s">
        <v>400</v>
      </c>
      <c r="D22" s="362">
        <v>37</v>
      </c>
      <c r="E22" s="416">
        <v>43</v>
      </c>
      <c r="F22" s="416">
        <v>45</v>
      </c>
      <c r="G22" s="416">
        <v>37</v>
      </c>
      <c r="H22" s="416">
        <v>50</v>
      </c>
      <c r="I22" s="416">
        <v>34</v>
      </c>
      <c r="J22" s="416">
        <v>42</v>
      </c>
      <c r="K22" s="417">
        <v>45</v>
      </c>
      <c r="L22" s="417">
        <v>35</v>
      </c>
      <c r="M22" s="417">
        <v>32</v>
      </c>
      <c r="N22" s="417">
        <v>32</v>
      </c>
      <c r="O22" s="419">
        <v>26</v>
      </c>
      <c r="P22" s="422">
        <v>458</v>
      </c>
      <c r="Q22" s="128"/>
      <c r="R22" s="128"/>
      <c r="S22" s="128"/>
      <c r="T22" s="128"/>
      <c r="U22" s="128"/>
      <c r="V22" s="128"/>
      <c r="W22" s="128"/>
      <c r="X22" s="128"/>
      <c r="Y22" s="128"/>
      <c r="Z22" s="128"/>
    </row>
    <row r="23" spans="1:26">
      <c r="A23" s="128"/>
      <c r="B23" s="128"/>
      <c r="C23" s="350" t="s">
        <v>402</v>
      </c>
      <c r="D23" s="352">
        <v>35</v>
      </c>
      <c r="E23" s="354">
        <v>43</v>
      </c>
      <c r="F23" s="354">
        <v>31</v>
      </c>
      <c r="G23" s="354">
        <v>46</v>
      </c>
      <c r="H23" s="354">
        <v>40</v>
      </c>
      <c r="I23" s="354">
        <v>36</v>
      </c>
      <c r="J23" s="354">
        <v>43</v>
      </c>
      <c r="K23" s="356">
        <v>42</v>
      </c>
      <c r="L23" s="356">
        <v>32</v>
      </c>
      <c r="M23" s="356">
        <v>41</v>
      </c>
      <c r="N23" s="356">
        <v>33</v>
      </c>
      <c r="O23" s="357">
        <v>38</v>
      </c>
      <c r="P23" s="358">
        <v>460</v>
      </c>
      <c r="Q23" s="128"/>
      <c r="R23" s="128"/>
      <c r="S23" s="128"/>
      <c r="T23" s="128"/>
      <c r="U23" s="128"/>
      <c r="V23" s="128"/>
      <c r="W23" s="128"/>
      <c r="X23" s="128"/>
      <c r="Y23" s="128"/>
      <c r="Z23" s="128"/>
    </row>
    <row r="24" spans="1:26">
      <c r="A24" s="128"/>
      <c r="B24" s="128"/>
      <c r="C24" s="360" t="s">
        <v>404</v>
      </c>
      <c r="D24" s="362">
        <v>36</v>
      </c>
      <c r="E24" s="416">
        <v>50</v>
      </c>
      <c r="F24" s="416">
        <v>53</v>
      </c>
      <c r="G24" s="416">
        <v>45</v>
      </c>
      <c r="H24" s="416">
        <v>67</v>
      </c>
      <c r="I24" s="416">
        <v>40</v>
      </c>
      <c r="J24" s="416">
        <v>40</v>
      </c>
      <c r="K24" s="417">
        <v>39</v>
      </c>
      <c r="L24" s="417">
        <v>48</v>
      </c>
      <c r="M24" s="417">
        <v>55</v>
      </c>
      <c r="N24" s="417">
        <v>30</v>
      </c>
      <c r="O24" s="419">
        <v>26</v>
      </c>
      <c r="P24" s="422">
        <v>529</v>
      </c>
      <c r="Q24" s="128"/>
      <c r="R24" s="128"/>
      <c r="S24" s="128"/>
      <c r="T24" s="128"/>
      <c r="U24" s="128"/>
      <c r="V24" s="128"/>
      <c r="W24" s="128"/>
      <c r="X24" s="128"/>
      <c r="Y24" s="128"/>
      <c r="Z24" s="128"/>
    </row>
    <row r="25" spans="1:26">
      <c r="A25" s="128"/>
      <c r="B25" s="128"/>
      <c r="C25" s="350" t="s">
        <v>405</v>
      </c>
      <c r="D25" s="352">
        <v>40</v>
      </c>
      <c r="E25" s="354">
        <v>31</v>
      </c>
      <c r="F25" s="354">
        <v>32</v>
      </c>
      <c r="G25" s="354">
        <v>41</v>
      </c>
      <c r="H25" s="354">
        <v>32</v>
      </c>
      <c r="I25" s="354">
        <v>55</v>
      </c>
      <c r="J25" s="354">
        <v>37</v>
      </c>
      <c r="K25" s="356">
        <v>30</v>
      </c>
      <c r="L25" s="356">
        <v>36</v>
      </c>
      <c r="M25" s="356">
        <v>25</v>
      </c>
      <c r="N25" s="356">
        <v>27</v>
      </c>
      <c r="O25" s="357">
        <v>26</v>
      </c>
      <c r="P25" s="358">
        <v>412</v>
      </c>
      <c r="Q25" s="128"/>
      <c r="R25" s="128"/>
      <c r="S25" s="128"/>
      <c r="T25" s="128"/>
      <c r="U25" s="128"/>
      <c r="V25" s="128"/>
      <c r="W25" s="128"/>
      <c r="X25" s="128"/>
      <c r="Y25" s="128"/>
      <c r="Z25" s="128"/>
    </row>
    <row r="26" spans="1:26">
      <c r="A26" s="128"/>
      <c r="B26" s="128"/>
      <c r="C26" s="360" t="s">
        <v>407</v>
      </c>
      <c r="D26" s="362">
        <v>36</v>
      </c>
      <c r="E26" s="416">
        <v>44</v>
      </c>
      <c r="F26" s="416">
        <v>39</v>
      </c>
      <c r="G26" s="416">
        <v>45</v>
      </c>
      <c r="H26" s="416">
        <v>41</v>
      </c>
      <c r="I26" s="416">
        <v>39</v>
      </c>
      <c r="J26" s="416">
        <v>39</v>
      </c>
      <c r="K26" s="417">
        <v>27</v>
      </c>
      <c r="L26" s="417">
        <v>42</v>
      </c>
      <c r="M26" s="417">
        <v>41</v>
      </c>
      <c r="N26" s="417">
        <v>27</v>
      </c>
      <c r="O26" s="419">
        <v>27</v>
      </c>
      <c r="P26" s="422">
        <v>447</v>
      </c>
      <c r="Q26" s="128"/>
      <c r="R26" s="128"/>
      <c r="S26" s="128"/>
      <c r="T26" s="128"/>
      <c r="U26" s="128"/>
      <c r="V26" s="128"/>
      <c r="W26" s="128"/>
      <c r="X26" s="128"/>
      <c r="Y26" s="128"/>
      <c r="Z26" s="128"/>
    </row>
    <row r="27" spans="1:26">
      <c r="A27" s="128"/>
      <c r="B27" s="128"/>
      <c r="C27" s="350" t="s">
        <v>408</v>
      </c>
      <c r="D27" s="352">
        <v>31</v>
      </c>
      <c r="E27" s="354">
        <v>37</v>
      </c>
      <c r="F27" s="354">
        <v>40</v>
      </c>
      <c r="G27" s="354">
        <v>45</v>
      </c>
      <c r="H27" s="354">
        <v>40</v>
      </c>
      <c r="I27" s="354">
        <v>46</v>
      </c>
      <c r="J27" s="354">
        <v>40</v>
      </c>
      <c r="K27" s="356">
        <v>32</v>
      </c>
      <c r="L27" s="356">
        <v>30</v>
      </c>
      <c r="M27" s="356">
        <v>42</v>
      </c>
      <c r="N27" s="356">
        <v>20</v>
      </c>
      <c r="O27" s="357">
        <v>25</v>
      </c>
      <c r="P27" s="358">
        <v>428</v>
      </c>
      <c r="Q27" s="128"/>
      <c r="R27" s="128"/>
      <c r="S27" s="128"/>
      <c r="T27" s="128"/>
      <c r="U27" s="128"/>
      <c r="V27" s="128"/>
      <c r="W27" s="128"/>
      <c r="X27" s="128"/>
      <c r="Y27" s="128"/>
      <c r="Z27" s="128"/>
    </row>
    <row r="28" spans="1:26">
      <c r="A28" s="128"/>
      <c r="B28" s="128"/>
      <c r="C28" s="360" t="s">
        <v>410</v>
      </c>
      <c r="D28" s="362">
        <v>30</v>
      </c>
      <c r="E28" s="416">
        <v>45</v>
      </c>
      <c r="F28" s="416">
        <v>24</v>
      </c>
      <c r="G28" s="416">
        <v>22</v>
      </c>
      <c r="H28" s="416">
        <v>35</v>
      </c>
      <c r="I28" s="416">
        <v>43</v>
      </c>
      <c r="J28" s="416">
        <v>48</v>
      </c>
      <c r="K28" s="417">
        <v>42</v>
      </c>
      <c r="L28" s="417">
        <v>33</v>
      </c>
      <c r="M28" s="417">
        <v>31</v>
      </c>
      <c r="N28" s="417">
        <v>30</v>
      </c>
      <c r="O28" s="419">
        <v>25</v>
      </c>
      <c r="P28" s="422">
        <v>408</v>
      </c>
      <c r="Q28" s="128"/>
      <c r="R28" s="128"/>
      <c r="S28" s="128"/>
      <c r="T28" s="128"/>
      <c r="U28" s="128"/>
      <c r="V28" s="128"/>
      <c r="W28" s="128"/>
      <c r="X28" s="128"/>
      <c r="Y28" s="128"/>
      <c r="Z28" s="128"/>
    </row>
    <row r="29" spans="1:26">
      <c r="A29" s="128"/>
      <c r="B29" s="128"/>
      <c r="C29" s="350" t="s">
        <v>412</v>
      </c>
      <c r="D29" s="352">
        <v>32</v>
      </c>
      <c r="E29" s="354">
        <v>52</v>
      </c>
      <c r="F29" s="354">
        <v>44</v>
      </c>
      <c r="G29" s="354">
        <v>33</v>
      </c>
      <c r="H29" s="354">
        <v>41</v>
      </c>
      <c r="I29" s="354">
        <v>47</v>
      </c>
      <c r="J29" s="354">
        <v>32</v>
      </c>
      <c r="K29" s="356">
        <v>31</v>
      </c>
      <c r="L29" s="356">
        <v>44</v>
      </c>
      <c r="M29" s="356">
        <v>30</v>
      </c>
      <c r="N29" s="356">
        <v>33</v>
      </c>
      <c r="O29" s="357">
        <v>18</v>
      </c>
      <c r="P29" s="358">
        <v>437</v>
      </c>
      <c r="Q29" s="128"/>
      <c r="R29" s="128"/>
      <c r="S29" s="128"/>
      <c r="T29" s="128"/>
      <c r="U29" s="128"/>
      <c r="V29" s="128"/>
      <c r="W29" s="128"/>
      <c r="X29" s="128"/>
      <c r="Y29" s="128"/>
      <c r="Z29" s="128"/>
    </row>
    <row r="30" spans="1:26">
      <c r="A30" s="128"/>
      <c r="B30" s="128"/>
      <c r="C30" s="360" t="s">
        <v>413</v>
      </c>
      <c r="D30" s="362">
        <v>29</v>
      </c>
      <c r="E30" s="416">
        <v>35</v>
      </c>
      <c r="F30" s="416">
        <v>48</v>
      </c>
      <c r="G30" s="416">
        <v>36</v>
      </c>
      <c r="H30" s="416">
        <v>46</v>
      </c>
      <c r="I30" s="416">
        <v>50</v>
      </c>
      <c r="J30" s="416">
        <v>52</v>
      </c>
      <c r="K30" s="417">
        <v>32</v>
      </c>
      <c r="L30" s="417">
        <v>30</v>
      </c>
      <c r="M30" s="417">
        <v>31</v>
      </c>
      <c r="N30" s="417">
        <v>37</v>
      </c>
      <c r="O30" s="419">
        <v>19</v>
      </c>
      <c r="P30" s="422">
        <v>445</v>
      </c>
      <c r="Q30" s="128"/>
      <c r="R30" s="128"/>
      <c r="S30" s="128"/>
      <c r="T30" s="128"/>
      <c r="U30" s="128"/>
      <c r="V30" s="128"/>
      <c r="W30" s="128"/>
      <c r="X30" s="128"/>
      <c r="Y30" s="128"/>
      <c r="Z30" s="128"/>
    </row>
    <row r="31" spans="1:26">
      <c r="A31" s="128"/>
      <c r="B31" s="128"/>
      <c r="C31" s="350" t="s">
        <v>414</v>
      </c>
      <c r="D31" s="352">
        <v>44</v>
      </c>
      <c r="E31" s="354">
        <v>52</v>
      </c>
      <c r="F31" s="354">
        <v>49</v>
      </c>
      <c r="G31" s="354">
        <v>41</v>
      </c>
      <c r="H31" s="354">
        <v>52</v>
      </c>
      <c r="I31" s="354">
        <v>48</v>
      </c>
      <c r="J31" s="354">
        <v>60</v>
      </c>
      <c r="K31" s="356">
        <v>49</v>
      </c>
      <c r="L31" s="356">
        <v>47</v>
      </c>
      <c r="M31" s="356">
        <v>48</v>
      </c>
      <c r="N31" s="356">
        <v>34</v>
      </c>
      <c r="O31" s="357">
        <v>32</v>
      </c>
      <c r="P31" s="358">
        <v>556</v>
      </c>
      <c r="Q31" s="128"/>
      <c r="R31" s="128"/>
      <c r="S31" s="128"/>
      <c r="T31" s="128"/>
      <c r="U31" s="128"/>
      <c r="V31" s="128"/>
      <c r="W31" s="128"/>
      <c r="X31" s="128"/>
      <c r="Y31" s="128"/>
      <c r="Z31" s="128"/>
    </row>
    <row r="32" spans="1:26">
      <c r="A32" s="128"/>
      <c r="B32" s="128"/>
      <c r="C32" s="360" t="s">
        <v>416</v>
      </c>
      <c r="D32" s="362">
        <v>32</v>
      </c>
      <c r="E32" s="416">
        <v>43</v>
      </c>
      <c r="F32" s="416">
        <v>42</v>
      </c>
      <c r="G32" s="416">
        <v>40</v>
      </c>
      <c r="H32" s="416">
        <v>39</v>
      </c>
      <c r="I32" s="416">
        <v>35</v>
      </c>
      <c r="J32" s="416">
        <v>40</v>
      </c>
      <c r="K32" s="417">
        <v>28</v>
      </c>
      <c r="L32" s="417">
        <v>33</v>
      </c>
      <c r="M32" s="417">
        <v>37</v>
      </c>
      <c r="N32" s="417">
        <v>34</v>
      </c>
      <c r="O32" s="419">
        <v>28</v>
      </c>
      <c r="P32" s="422">
        <v>431</v>
      </c>
      <c r="Q32" s="128"/>
      <c r="R32" s="128"/>
      <c r="S32" s="128"/>
      <c r="T32" s="128"/>
      <c r="U32" s="128"/>
      <c r="V32" s="128"/>
      <c r="W32" s="128"/>
      <c r="X32" s="128"/>
      <c r="Y32" s="128"/>
      <c r="Z32" s="128"/>
    </row>
    <row r="33" spans="1:26">
      <c r="A33" s="128"/>
      <c r="B33" s="128"/>
      <c r="C33" s="350" t="s">
        <v>417</v>
      </c>
      <c r="D33" s="352">
        <v>25</v>
      </c>
      <c r="E33" s="354">
        <v>24</v>
      </c>
      <c r="F33" s="354">
        <v>20</v>
      </c>
      <c r="G33" s="354">
        <v>26</v>
      </c>
      <c r="H33" s="354">
        <v>31</v>
      </c>
      <c r="I33" s="354">
        <v>28</v>
      </c>
      <c r="J33" s="354">
        <v>26</v>
      </c>
      <c r="K33" s="356">
        <v>25</v>
      </c>
      <c r="L33" s="356">
        <v>23</v>
      </c>
      <c r="M33" s="356">
        <v>29</v>
      </c>
      <c r="N33" s="356">
        <v>16</v>
      </c>
      <c r="O33" s="357">
        <v>24</v>
      </c>
      <c r="P33" s="358">
        <v>297</v>
      </c>
      <c r="Q33" s="128"/>
      <c r="R33" s="128"/>
      <c r="S33" s="128"/>
      <c r="T33" s="128"/>
      <c r="U33" s="128"/>
      <c r="V33" s="128"/>
      <c r="W33" s="128"/>
      <c r="X33" s="128"/>
      <c r="Y33" s="128"/>
      <c r="Z33" s="128"/>
    </row>
    <row r="34" spans="1:26">
      <c r="A34" s="128"/>
      <c r="B34" s="128"/>
      <c r="C34" s="360" t="s">
        <v>418</v>
      </c>
      <c r="D34" s="362">
        <v>20</v>
      </c>
      <c r="E34" s="416">
        <v>37</v>
      </c>
      <c r="F34" s="416">
        <v>23</v>
      </c>
      <c r="G34" s="416">
        <v>32</v>
      </c>
      <c r="H34" s="416">
        <v>25</v>
      </c>
      <c r="I34" s="416">
        <v>23</v>
      </c>
      <c r="J34" s="416">
        <v>30</v>
      </c>
      <c r="K34" s="417">
        <v>24</v>
      </c>
      <c r="L34" s="417">
        <v>19</v>
      </c>
      <c r="M34" s="417">
        <v>21</v>
      </c>
      <c r="N34" s="417">
        <v>23</v>
      </c>
      <c r="O34" s="419">
        <v>18</v>
      </c>
      <c r="P34" s="422">
        <v>295</v>
      </c>
      <c r="Q34" s="128"/>
      <c r="R34" s="128"/>
      <c r="S34" s="128"/>
      <c r="T34" s="128"/>
      <c r="U34" s="128"/>
      <c r="V34" s="128"/>
      <c r="W34" s="128"/>
      <c r="X34" s="128"/>
      <c r="Y34" s="128"/>
      <c r="Z34" s="128"/>
    </row>
    <row r="35" spans="1:26">
      <c r="A35" s="128"/>
      <c r="B35" s="128"/>
      <c r="C35" s="350" t="s">
        <v>421</v>
      </c>
      <c r="D35" s="352">
        <v>18</v>
      </c>
      <c r="E35" s="354">
        <v>17</v>
      </c>
      <c r="F35" s="354">
        <v>17</v>
      </c>
      <c r="G35" s="354">
        <v>17</v>
      </c>
      <c r="H35" s="354">
        <v>20</v>
      </c>
      <c r="I35" s="354">
        <v>23</v>
      </c>
      <c r="J35" s="354">
        <v>10</v>
      </c>
      <c r="K35" s="356">
        <v>11</v>
      </c>
      <c r="L35" s="356">
        <v>19</v>
      </c>
      <c r="M35" s="356">
        <v>14</v>
      </c>
      <c r="N35" s="356">
        <v>17</v>
      </c>
      <c r="O35" s="357">
        <v>17</v>
      </c>
      <c r="P35" s="358">
        <v>200</v>
      </c>
      <c r="Q35" s="128"/>
      <c r="R35" s="128"/>
      <c r="S35" s="128"/>
      <c r="T35" s="128"/>
      <c r="U35" s="128"/>
      <c r="V35" s="128"/>
      <c r="W35" s="128"/>
      <c r="X35" s="128"/>
      <c r="Y35" s="128"/>
      <c r="Z35" s="128"/>
    </row>
    <row r="36" spans="1:26" ht="15.75" customHeight="1">
      <c r="A36" s="128"/>
      <c r="B36" s="128"/>
      <c r="C36" s="428" t="s">
        <v>422</v>
      </c>
      <c r="D36" s="430">
        <v>29</v>
      </c>
      <c r="E36" s="431">
        <v>5</v>
      </c>
      <c r="F36" s="431">
        <v>1</v>
      </c>
      <c r="G36" s="431">
        <v>15</v>
      </c>
      <c r="H36" s="431">
        <v>12</v>
      </c>
      <c r="I36" s="431">
        <v>6</v>
      </c>
      <c r="J36" s="431">
        <v>9</v>
      </c>
      <c r="K36" s="479">
        <v>5</v>
      </c>
      <c r="L36" s="479">
        <v>19</v>
      </c>
      <c r="M36" s="479">
        <v>42</v>
      </c>
      <c r="N36" s="479">
        <v>66</v>
      </c>
      <c r="O36" s="484">
        <v>92</v>
      </c>
      <c r="P36" s="486">
        <v>301</v>
      </c>
      <c r="Q36" s="128"/>
      <c r="R36" s="128"/>
      <c r="S36" s="128"/>
      <c r="T36" s="128"/>
      <c r="U36" s="128"/>
      <c r="V36" s="128"/>
      <c r="W36" s="128"/>
      <c r="X36" s="128"/>
      <c r="Y36" s="128"/>
      <c r="Z36" s="128"/>
    </row>
    <row r="37" spans="1:26" ht="23.25" customHeight="1">
      <c r="A37" s="128"/>
      <c r="B37" s="128"/>
      <c r="C37" s="488" t="s">
        <v>71</v>
      </c>
      <c r="D37" s="490">
        <v>636</v>
      </c>
      <c r="E37" s="490">
        <v>735</v>
      </c>
      <c r="F37" s="490">
        <v>683</v>
      </c>
      <c r="G37" s="490">
        <v>698</v>
      </c>
      <c r="H37" s="490">
        <v>776</v>
      </c>
      <c r="I37" s="490">
        <v>757</v>
      </c>
      <c r="J37" s="490">
        <v>747</v>
      </c>
      <c r="K37" s="491">
        <v>628</v>
      </c>
      <c r="L37" s="491">
        <v>669</v>
      </c>
      <c r="M37" s="491">
        <v>671</v>
      </c>
      <c r="N37" s="491">
        <v>626</v>
      </c>
      <c r="O37" s="525">
        <v>592</v>
      </c>
      <c r="P37" s="527">
        <v>8218</v>
      </c>
      <c r="Q37" s="128"/>
      <c r="R37" s="128"/>
      <c r="S37" s="128"/>
      <c r="T37" s="128"/>
      <c r="U37" s="128"/>
      <c r="V37" s="128"/>
      <c r="W37" s="128"/>
      <c r="X37" s="128"/>
      <c r="Y37" s="128"/>
      <c r="Z37" s="128"/>
    </row>
    <row r="38" spans="1:26">
      <c r="A38" s="128"/>
      <c r="B38" s="128"/>
      <c r="C38" s="529" t="s">
        <v>762</v>
      </c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</row>
    <row r="39" spans="1:26">
      <c r="A39" s="128"/>
      <c r="B39" s="128"/>
      <c r="C39" s="531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</row>
    <row r="40" spans="1:26">
      <c r="A40" s="128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</row>
    <row r="41" spans="1:26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spans="1:26">
      <c r="A42" s="128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</row>
    <row r="43" spans="1:26">
      <c r="A43" s="128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</row>
    <row r="44" spans="1:26">
      <c r="A44" s="12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</row>
    <row r="45" spans="1:26">
      <c r="A45" s="128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spans="1:26">
      <c r="A46" s="128"/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spans="1:26">
      <c r="A47" s="128"/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spans="1:26">
      <c r="A48" s="128"/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spans="1:26">
      <c r="A49" s="128"/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spans="1:26">
      <c r="A50" s="128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spans="1:26">
      <c r="A51" s="128"/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spans="1:26">
      <c r="A52" s="128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spans="1:26">
      <c r="A53" s="128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spans="1:26">
      <c r="A54" s="128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spans="1:26">
      <c r="A55" s="128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spans="1:26">
      <c r="A56" s="128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spans="1:26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spans="1:26">
      <c r="A58" s="128"/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spans="1:26">
      <c r="A59" s="128"/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spans="1:26">
      <c r="A60" s="128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spans="1:26">
      <c r="A61" s="128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spans="1:26">
      <c r="A62" s="128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spans="1:26">
      <c r="A63" s="128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spans="1:26">
      <c r="A64" s="128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spans="1:26">
      <c r="A65" s="128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spans="1:26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spans="1:26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spans="1:26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spans="1:26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spans="1:26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spans="1:26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spans="1:26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spans="1:26" ht="16.5" customHeight="1">
      <c r="A73" s="99"/>
      <c r="B73" s="99"/>
      <c r="C73" s="439"/>
      <c r="D73" s="439"/>
      <c r="E73" s="439"/>
      <c r="F73" s="439"/>
      <c r="G73" s="439"/>
      <c r="H73" s="439"/>
      <c r="I73" s="18" t="s">
        <v>0</v>
      </c>
      <c r="J73" s="439"/>
      <c r="K73" s="439"/>
      <c r="L73" s="439"/>
      <c r="M73" s="439"/>
      <c r="N73" s="439"/>
      <c r="O73" s="439"/>
      <c r="P73" s="439"/>
      <c r="Q73" s="439"/>
      <c r="R73" s="99"/>
      <c r="S73" s="99"/>
      <c r="T73" s="99"/>
      <c r="U73" s="99"/>
      <c r="V73" s="99"/>
      <c r="W73" s="99"/>
      <c r="X73" s="99"/>
      <c r="Y73" s="99"/>
      <c r="Z73" s="99"/>
    </row>
    <row r="74" spans="1:26" ht="16.5" customHeight="1">
      <c r="A74" s="99"/>
      <c r="B74" s="99"/>
      <c r="C74" s="439"/>
      <c r="D74" s="439"/>
      <c r="E74" s="439"/>
      <c r="F74" s="439"/>
      <c r="G74" s="439"/>
      <c r="H74" s="439"/>
      <c r="I74" s="34" t="s">
        <v>7</v>
      </c>
      <c r="J74" s="439"/>
      <c r="K74" s="439"/>
      <c r="L74" s="439"/>
      <c r="M74" s="439"/>
      <c r="N74" s="439"/>
      <c r="O74" s="439"/>
      <c r="P74" s="439"/>
      <c r="Q74" s="439"/>
      <c r="R74" s="99"/>
      <c r="S74" s="99"/>
      <c r="T74" s="99"/>
      <c r="U74" s="99"/>
      <c r="V74" s="99"/>
      <c r="W74" s="99"/>
      <c r="X74" s="99"/>
      <c r="Y74" s="99"/>
      <c r="Z74" s="99"/>
    </row>
    <row r="75" spans="1:26" ht="16.5" customHeight="1">
      <c r="A75" s="99"/>
      <c r="B75" s="99"/>
      <c r="C75" s="439"/>
      <c r="D75" s="439"/>
      <c r="E75" s="439"/>
      <c r="F75" s="439"/>
      <c r="G75" s="439"/>
      <c r="H75" s="439"/>
      <c r="I75" s="18" t="s">
        <v>8</v>
      </c>
      <c r="J75" s="439"/>
      <c r="K75" s="439"/>
      <c r="L75" s="439"/>
      <c r="M75" s="439"/>
      <c r="N75" s="439"/>
      <c r="O75" s="439"/>
      <c r="P75" s="439"/>
      <c r="Q75" s="439"/>
      <c r="R75" s="99"/>
      <c r="S75" s="99"/>
      <c r="T75" s="99"/>
      <c r="U75" s="99"/>
      <c r="V75" s="99"/>
      <c r="W75" s="99"/>
      <c r="X75" s="99"/>
      <c r="Y75" s="99"/>
      <c r="Z75" s="99"/>
    </row>
    <row r="76" spans="1:26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spans="1:26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spans="1:26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spans="1:26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spans="1:26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spans="1:26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spans="1:26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spans="1:26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spans="1:26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spans="1:26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spans="1:26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spans="1:26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spans="1:26">
      <c r="A88" s="128"/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spans="1:26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spans="1:26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spans="1:26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spans="1:26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spans="1:26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spans="1:26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spans="1:26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spans="1:26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spans="1:26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spans="1:26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spans="1:26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spans="1:26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spans="1:26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spans="1:26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spans="1:26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spans="1:26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spans="1:26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spans="1:26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spans="1:26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spans="1:26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spans="1:26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spans="1:26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spans="1:26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spans="1:26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spans="1:26">
      <c r="A113" s="128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</row>
    <row r="114" spans="1:26">
      <c r="A114" s="128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spans="1:26">
      <c r="A115" s="128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spans="1:26">
      <c r="A116" s="128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spans="1:26">
      <c r="A117" s="128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spans="1:26">
      <c r="A118" s="128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spans="1:26">
      <c r="A119" s="128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spans="1:26">
      <c r="A120" s="128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spans="1:26">
      <c r="A121" s="128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spans="1:26">
      <c r="A122" s="128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spans="1:26">
      <c r="A123" s="128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spans="1:26">
      <c r="A124" s="128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spans="1:26">
      <c r="A125" s="128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spans="1:26">
      <c r="A126" s="128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spans="1:26">
      <c r="A127" s="128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spans="1:26">
      <c r="A128" s="128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spans="1:26">
      <c r="A129" s="128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spans="1:26">
      <c r="A130" s="128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spans="1:26">
      <c r="A131" s="128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spans="1:26">
      <c r="A132" s="128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spans="1:26">
      <c r="A133" s="128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spans="1:26">
      <c r="A134" s="128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spans="1:26">
      <c r="A135" s="128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spans="1:26">
      <c r="A136" s="128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spans="1:26">
      <c r="A137" s="128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  <row r="138" spans="1:26">
      <c r="A138" s="128"/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</row>
    <row r="139" spans="1:26">
      <c r="A139" s="128"/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</row>
    <row r="140" spans="1:26">
      <c r="A140" s="128"/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</row>
    <row r="141" spans="1:26">
      <c r="A141" s="128"/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</row>
    <row r="142" spans="1:26">
      <c r="A142" s="128"/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</row>
    <row r="143" spans="1:26">
      <c r="A143" s="128"/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</row>
    <row r="144" spans="1:26">
      <c r="A144" s="128"/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</row>
    <row r="145" spans="1:26">
      <c r="A145" s="128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</row>
    <row r="146" spans="1:26">
      <c r="A146" s="128"/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</row>
    <row r="147" spans="1:26">
      <c r="A147" s="128"/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</row>
    <row r="148" spans="1:26">
      <c r="A148" s="128"/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</row>
    <row r="149" spans="1:26">
      <c r="A149" s="128"/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</row>
    <row r="150" spans="1:26">
      <c r="A150" s="128"/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</row>
    <row r="151" spans="1:26">
      <c r="A151" s="128"/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</row>
    <row r="152" spans="1:26">
      <c r="A152" s="128"/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</row>
    <row r="153" spans="1:26">
      <c r="A153" s="128"/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</row>
    <row r="154" spans="1:26">
      <c r="A154" s="128"/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</row>
    <row r="155" spans="1:26">
      <c r="A155" s="128"/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</row>
    <row r="156" spans="1:26">
      <c r="A156" s="128"/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</row>
    <row r="157" spans="1:26">
      <c r="A157" s="128"/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</row>
    <row r="158" spans="1:26">
      <c r="A158" s="128"/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</row>
    <row r="159" spans="1:26">
      <c r="A159" s="128"/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</row>
    <row r="160" spans="1:26">
      <c r="A160" s="128"/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</row>
    <row r="161" spans="1:26">
      <c r="A161" s="128"/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</row>
    <row r="162" spans="1:26">
      <c r="A162" s="128"/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</row>
    <row r="163" spans="1:26">
      <c r="A163" s="128"/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</row>
    <row r="164" spans="1:26">
      <c r="A164" s="128"/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</row>
    <row r="165" spans="1:26">
      <c r="A165" s="128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</row>
    <row r="166" spans="1:26">
      <c r="A166" s="128"/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</row>
    <row r="167" spans="1:26">
      <c r="A167" s="128"/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</row>
    <row r="168" spans="1:26">
      <c r="A168" s="128"/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</row>
    <row r="169" spans="1:26">
      <c r="A169" s="128"/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</row>
    <row r="170" spans="1:26">
      <c r="A170" s="128"/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</row>
    <row r="171" spans="1:26">
      <c r="A171" s="128"/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</row>
    <row r="172" spans="1:26">
      <c r="A172" s="128"/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</row>
    <row r="173" spans="1:26">
      <c r="A173" s="128"/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</row>
    <row r="174" spans="1:26">
      <c r="A174" s="128"/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</row>
    <row r="175" spans="1:26">
      <c r="A175" s="128"/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</row>
    <row r="176" spans="1:26">
      <c r="A176" s="128"/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</row>
    <row r="177" spans="1:26">
      <c r="A177" s="128"/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</row>
    <row r="178" spans="1:26">
      <c r="A178" s="128"/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</row>
    <row r="179" spans="1:26">
      <c r="A179" s="128"/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</row>
    <row r="180" spans="1:26">
      <c r="A180" s="128"/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</row>
    <row r="181" spans="1:26">
      <c r="A181" s="128"/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</row>
    <row r="182" spans="1:26">
      <c r="A182" s="128"/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</row>
    <row r="183" spans="1:26">
      <c r="A183" s="128"/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</row>
    <row r="184" spans="1:26">
      <c r="A184" s="128"/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</row>
    <row r="185" spans="1:26">
      <c r="A185" s="128"/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</row>
    <row r="186" spans="1:26">
      <c r="A186" s="128"/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</row>
    <row r="187" spans="1:26">
      <c r="A187" s="128"/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</row>
    <row r="188" spans="1:26">
      <c r="A188" s="128"/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</row>
    <row r="189" spans="1:26">
      <c r="A189" s="128"/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</row>
    <row r="190" spans="1:26">
      <c r="A190" s="128"/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</row>
    <row r="191" spans="1:26">
      <c r="A191" s="128"/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</row>
    <row r="192" spans="1:26">
      <c r="A192" s="128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</row>
    <row r="193" spans="1:26">
      <c r="A193" s="128"/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</row>
    <row r="194" spans="1:26">
      <c r="A194" s="128"/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</row>
    <row r="195" spans="1:26">
      <c r="A195" s="128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</row>
    <row r="196" spans="1:26">
      <c r="A196" s="128"/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</row>
    <row r="197" spans="1:26">
      <c r="A197" s="128"/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</row>
    <row r="198" spans="1:26">
      <c r="A198" s="128"/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</row>
    <row r="199" spans="1:26">
      <c r="A199" s="128"/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</row>
    <row r="200" spans="1:26">
      <c r="A200" s="128"/>
      <c r="B200" s="128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</row>
    <row r="201" spans="1:26">
      <c r="A201" s="128"/>
      <c r="B201" s="128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</row>
    <row r="202" spans="1:26">
      <c r="A202" s="128"/>
      <c r="B202" s="128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</row>
    <row r="203" spans="1:26">
      <c r="A203" s="128"/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</row>
    <row r="204" spans="1:26">
      <c r="A204" s="128"/>
      <c r="B204" s="128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</row>
    <row r="205" spans="1:26">
      <c r="A205" s="128"/>
      <c r="B205" s="128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</row>
    <row r="206" spans="1:26">
      <c r="A206" s="128"/>
      <c r="B206" s="128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</row>
    <row r="207" spans="1:26">
      <c r="A207" s="128"/>
      <c r="B207" s="128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</row>
    <row r="208" spans="1:26">
      <c r="A208" s="128"/>
      <c r="B208" s="128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</row>
    <row r="209" spans="1:26">
      <c r="A209" s="128"/>
      <c r="B209" s="128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</row>
    <row r="210" spans="1:26">
      <c r="A210" s="128"/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</row>
    <row r="211" spans="1:26">
      <c r="A211" s="128"/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</row>
    <row r="212" spans="1:26">
      <c r="A212" s="128"/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</row>
    <row r="213" spans="1:26">
      <c r="A213" s="128"/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</row>
    <row r="214" spans="1:26">
      <c r="A214" s="128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</row>
    <row r="215" spans="1:26">
      <c r="A215" s="128"/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</row>
    <row r="216" spans="1:26">
      <c r="A216" s="128"/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</row>
    <row r="217" spans="1:26">
      <c r="A217" s="128"/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</row>
    <row r="218" spans="1:26">
      <c r="A218" s="128"/>
      <c r="B218" s="128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</row>
    <row r="219" spans="1:26">
      <c r="A219" s="128"/>
      <c r="B219" s="128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</row>
    <row r="220" spans="1:26">
      <c r="A220" s="128"/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</row>
    <row r="221" spans="1:26">
      <c r="A221" s="128"/>
      <c r="B221" s="128"/>
      <c r="C221" s="128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</row>
    <row r="222" spans="1:26">
      <c r="A222" s="128"/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</row>
    <row r="223" spans="1:26">
      <c r="A223" s="128"/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</row>
    <row r="224" spans="1:26">
      <c r="A224" s="128"/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</row>
    <row r="225" spans="1:26">
      <c r="A225" s="128"/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</row>
    <row r="226" spans="1:26">
      <c r="A226" s="128"/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</row>
    <row r="227" spans="1:26">
      <c r="A227" s="128"/>
      <c r="B227" s="128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</row>
    <row r="228" spans="1:26">
      <c r="A228" s="128"/>
      <c r="B228" s="128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</row>
    <row r="229" spans="1:26">
      <c r="A229" s="128"/>
      <c r="B229" s="128"/>
      <c r="C229" s="128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</row>
    <row r="230" spans="1:26">
      <c r="A230" s="128"/>
      <c r="B230" s="128"/>
      <c r="C230" s="128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</row>
    <row r="231" spans="1:26">
      <c r="A231" s="128"/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</row>
    <row r="232" spans="1:26">
      <c r="A232" s="128"/>
      <c r="B232" s="128"/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</row>
    <row r="233" spans="1:26">
      <c r="A233" s="128"/>
      <c r="B233" s="128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</row>
    <row r="234" spans="1:26">
      <c r="A234" s="128"/>
      <c r="B234" s="128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</row>
    <row r="235" spans="1:26">
      <c r="A235" s="128"/>
      <c r="B235" s="128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</row>
    <row r="236" spans="1:26">
      <c r="A236" s="128"/>
      <c r="B236" s="128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</row>
    <row r="237" spans="1:26">
      <c r="A237" s="128"/>
      <c r="B237" s="128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</row>
    <row r="238" spans="1:26">
      <c r="A238" s="128"/>
      <c r="B238" s="128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</row>
    <row r="239" spans="1:26">
      <c r="A239" s="128"/>
      <c r="B239" s="128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</row>
    <row r="240" spans="1:26">
      <c r="A240" s="128"/>
      <c r="B240" s="128"/>
      <c r="C240" s="128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</row>
    <row r="241" spans="1:26">
      <c r="A241" s="128"/>
      <c r="B241" s="128"/>
      <c r="C241" s="128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</row>
    <row r="242" spans="1:26">
      <c r="A242" s="128"/>
      <c r="B242" s="128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</row>
    <row r="243" spans="1:26">
      <c r="A243" s="128"/>
      <c r="B243" s="128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</row>
    <row r="244" spans="1:26">
      <c r="A244" s="128"/>
      <c r="B244" s="128"/>
      <c r="C244" s="12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</row>
    <row r="245" spans="1:26">
      <c r="A245" s="128"/>
      <c r="B245" s="128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</row>
    <row r="246" spans="1:26">
      <c r="A246" s="128"/>
      <c r="B246" s="128"/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</row>
    <row r="247" spans="1:26">
      <c r="A247" s="128"/>
      <c r="B247" s="128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</row>
    <row r="248" spans="1:26">
      <c r="A248" s="128"/>
      <c r="B248" s="128"/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</row>
    <row r="249" spans="1:26">
      <c r="A249" s="128"/>
      <c r="B249" s="128"/>
      <c r="C249" s="128"/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</row>
    <row r="250" spans="1:26">
      <c r="A250" s="128"/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</row>
    <row r="251" spans="1:26">
      <c r="A251" s="128"/>
      <c r="B251" s="128"/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</row>
    <row r="252" spans="1:26">
      <c r="A252" s="128"/>
      <c r="B252" s="128"/>
      <c r="C252" s="128"/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</row>
    <row r="253" spans="1:26">
      <c r="A253" s="128"/>
      <c r="B253" s="128"/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</row>
    <row r="254" spans="1:26">
      <c r="A254" s="128"/>
      <c r="B254" s="128"/>
      <c r="C254" s="128"/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</row>
    <row r="255" spans="1:26">
      <c r="A255" s="128"/>
      <c r="B255" s="128"/>
      <c r="C255" s="128"/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</row>
    <row r="256" spans="1:26">
      <c r="A256" s="128"/>
      <c r="B256" s="128"/>
      <c r="C256" s="128"/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</row>
    <row r="257" spans="1:26">
      <c r="A257" s="128"/>
      <c r="B257" s="128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</row>
    <row r="258" spans="1:26">
      <c r="A258" s="128"/>
      <c r="B258" s="128"/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</row>
    <row r="259" spans="1:26">
      <c r="A259" s="128"/>
      <c r="B259" s="128"/>
      <c r="C259" s="12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</row>
    <row r="260" spans="1:26">
      <c r="A260" s="128"/>
      <c r="B260" s="128"/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</row>
    <row r="261" spans="1:26">
      <c r="A261" s="128"/>
      <c r="B261" s="128"/>
      <c r="C261" s="128"/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</row>
    <row r="262" spans="1:26">
      <c r="A262" s="128"/>
      <c r="B262" s="128"/>
      <c r="C262" s="128"/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</row>
    <row r="263" spans="1:26">
      <c r="A263" s="128"/>
      <c r="B263" s="128"/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</row>
    <row r="264" spans="1:26">
      <c r="A264" s="128"/>
      <c r="B264" s="128"/>
      <c r="C264" s="128"/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</row>
    <row r="265" spans="1:26">
      <c r="A265" s="128"/>
      <c r="B265" s="128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</row>
    <row r="266" spans="1:26">
      <c r="A266" s="128"/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</row>
    <row r="267" spans="1:26">
      <c r="A267" s="128"/>
      <c r="B267" s="128"/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</row>
    <row r="268" spans="1:26">
      <c r="A268" s="128"/>
      <c r="B268" s="128"/>
      <c r="C268" s="128"/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</row>
    <row r="269" spans="1:26">
      <c r="A269" s="128"/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</row>
    <row r="270" spans="1:26">
      <c r="A270" s="128"/>
      <c r="B270" s="128"/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</row>
    <row r="271" spans="1:26">
      <c r="A271" s="128"/>
      <c r="B271" s="128"/>
      <c r="C271" s="128"/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</row>
    <row r="272" spans="1:26">
      <c r="A272" s="128"/>
      <c r="B272" s="128"/>
      <c r="C272" s="128"/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</row>
    <row r="273" spans="1:26">
      <c r="A273" s="128"/>
      <c r="B273" s="128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</row>
    <row r="274" spans="1:26">
      <c r="A274" s="128"/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</row>
    <row r="275" spans="1:26">
      <c r="A275" s="128"/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</row>
    <row r="276" spans="1:26">
      <c r="A276" s="128"/>
      <c r="B276" s="128"/>
      <c r="C276" s="128"/>
      <c r="D276" s="128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</row>
    <row r="277" spans="1:26">
      <c r="A277" s="128"/>
      <c r="B277" s="128"/>
      <c r="C277" s="128"/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</row>
    <row r="278" spans="1:26">
      <c r="A278" s="128"/>
      <c r="B278" s="128"/>
      <c r="C278" s="128"/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</row>
    <row r="279" spans="1:26">
      <c r="A279" s="128"/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</row>
    <row r="280" spans="1:26">
      <c r="A280" s="128"/>
      <c r="B280" s="128"/>
      <c r="C280" s="128"/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</row>
    <row r="281" spans="1:26">
      <c r="A281" s="128"/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</row>
    <row r="282" spans="1:26">
      <c r="A282" s="128"/>
      <c r="B282" s="128"/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</row>
    <row r="283" spans="1:26">
      <c r="A283" s="128"/>
      <c r="B283" s="128"/>
      <c r="C283" s="128"/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</row>
    <row r="284" spans="1:26">
      <c r="A284" s="128"/>
      <c r="B284" s="128"/>
      <c r="C284" s="128"/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</row>
    <row r="285" spans="1:26">
      <c r="A285" s="128"/>
      <c r="B285" s="128"/>
      <c r="C285" s="128"/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</row>
    <row r="286" spans="1:26">
      <c r="A286" s="128"/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</row>
    <row r="287" spans="1:26">
      <c r="A287" s="128"/>
      <c r="B287" s="128"/>
      <c r="C287" s="128"/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</row>
    <row r="288" spans="1:26">
      <c r="A288" s="128"/>
      <c r="B288" s="128"/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</row>
    <row r="289" spans="1:26">
      <c r="A289" s="128"/>
      <c r="B289" s="128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</row>
    <row r="290" spans="1:26">
      <c r="A290" s="128"/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</row>
    <row r="291" spans="1:26">
      <c r="A291" s="128"/>
      <c r="B291" s="128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</row>
    <row r="292" spans="1:26">
      <c r="A292" s="128"/>
      <c r="B292" s="128"/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</row>
    <row r="293" spans="1:26">
      <c r="A293" s="128"/>
      <c r="B293" s="128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</row>
    <row r="294" spans="1:26">
      <c r="A294" s="128"/>
      <c r="B294" s="128"/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</row>
    <row r="295" spans="1:26">
      <c r="A295" s="128"/>
      <c r="B295" s="128"/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</row>
    <row r="296" spans="1:26">
      <c r="A296" s="128"/>
      <c r="B296" s="128"/>
      <c r="C296" s="128"/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</row>
    <row r="297" spans="1:26">
      <c r="A297" s="128"/>
      <c r="B297" s="128"/>
      <c r="C297" s="128"/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</row>
    <row r="298" spans="1:26">
      <c r="A298" s="128"/>
      <c r="B298" s="128"/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</row>
    <row r="299" spans="1:26">
      <c r="A299" s="128"/>
      <c r="B299" s="128"/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</row>
    <row r="300" spans="1:26">
      <c r="A300" s="128"/>
      <c r="B300" s="128"/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</row>
    <row r="301" spans="1:26">
      <c r="A301" s="128"/>
      <c r="B301" s="128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</row>
    <row r="302" spans="1:26">
      <c r="A302" s="128"/>
      <c r="B302" s="128"/>
      <c r="C302" s="128"/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</row>
    <row r="303" spans="1:26">
      <c r="A303" s="128"/>
      <c r="B303" s="128"/>
      <c r="C303" s="128"/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</row>
    <row r="304" spans="1:26">
      <c r="A304" s="128"/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</row>
    <row r="305" spans="1:26">
      <c r="A305" s="128"/>
      <c r="B305" s="128"/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</row>
    <row r="306" spans="1:26">
      <c r="A306" s="128"/>
      <c r="B306" s="128"/>
      <c r="C306" s="128"/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</row>
    <row r="307" spans="1:26">
      <c r="A307" s="128"/>
      <c r="B307" s="128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</row>
    <row r="308" spans="1:26">
      <c r="A308" s="128"/>
      <c r="B308" s="128"/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</row>
    <row r="309" spans="1:26">
      <c r="A309" s="128"/>
      <c r="B309" s="128"/>
      <c r="C309" s="128"/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</row>
    <row r="310" spans="1:26">
      <c r="A310" s="128"/>
      <c r="B310" s="128"/>
      <c r="C310" s="128"/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</row>
    <row r="311" spans="1:26">
      <c r="A311" s="128"/>
      <c r="B311" s="128"/>
      <c r="C311" s="128"/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</row>
    <row r="312" spans="1:26">
      <c r="A312" s="128"/>
      <c r="B312" s="128"/>
      <c r="C312" s="128"/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</row>
    <row r="313" spans="1:26">
      <c r="A313" s="128"/>
      <c r="B313" s="128"/>
      <c r="C313" s="128"/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</row>
    <row r="314" spans="1:26">
      <c r="A314" s="128"/>
      <c r="B314" s="128"/>
      <c r="C314" s="128"/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</row>
    <row r="315" spans="1:26">
      <c r="A315" s="128"/>
      <c r="B315" s="128"/>
      <c r="C315" s="128"/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</row>
    <row r="316" spans="1:26">
      <c r="A316" s="128"/>
      <c r="B316" s="128"/>
      <c r="C316" s="128"/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</row>
    <row r="317" spans="1:26">
      <c r="A317" s="128"/>
      <c r="B317" s="128"/>
      <c r="C317" s="128"/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</row>
    <row r="318" spans="1:26">
      <c r="A318" s="128"/>
      <c r="B318" s="128"/>
      <c r="C318" s="128"/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</row>
    <row r="319" spans="1:26">
      <c r="A319" s="128"/>
      <c r="B319" s="128"/>
      <c r="C319" s="128"/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</row>
    <row r="320" spans="1:26">
      <c r="A320" s="128"/>
      <c r="B320" s="128"/>
      <c r="C320" s="128"/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</row>
    <row r="321" spans="1:26">
      <c r="A321" s="128"/>
      <c r="B321" s="128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</row>
    <row r="322" spans="1:26">
      <c r="A322" s="128"/>
      <c r="B322" s="128"/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</row>
    <row r="323" spans="1:26">
      <c r="A323" s="128"/>
      <c r="B323" s="128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</row>
    <row r="324" spans="1:26">
      <c r="A324" s="128"/>
      <c r="B324" s="128"/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</row>
    <row r="325" spans="1:26">
      <c r="A325" s="128"/>
      <c r="B325" s="128"/>
      <c r="C325" s="128"/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</row>
    <row r="326" spans="1:26">
      <c r="A326" s="128"/>
      <c r="B326" s="128"/>
      <c r="C326" s="128"/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</row>
    <row r="327" spans="1:26">
      <c r="A327" s="128"/>
      <c r="B327" s="128"/>
      <c r="C327" s="128"/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</row>
    <row r="328" spans="1:26">
      <c r="A328" s="128"/>
      <c r="B328" s="128"/>
      <c r="C328" s="128"/>
      <c r="D328" s="128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</row>
    <row r="329" spans="1:26">
      <c r="A329" s="128"/>
      <c r="B329" s="128"/>
      <c r="C329" s="128"/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</row>
    <row r="330" spans="1:26">
      <c r="A330" s="128"/>
      <c r="B330" s="128"/>
      <c r="C330" s="128"/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</row>
    <row r="331" spans="1:26">
      <c r="A331" s="128"/>
      <c r="B331" s="128"/>
      <c r="C331" s="128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</row>
    <row r="332" spans="1:26">
      <c r="A332" s="128"/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</row>
    <row r="333" spans="1:26">
      <c r="A333" s="128"/>
      <c r="B333" s="128"/>
      <c r="C333" s="128"/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</row>
    <row r="334" spans="1:26">
      <c r="A334" s="128"/>
      <c r="B334" s="128"/>
      <c r="C334" s="128"/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</row>
    <row r="335" spans="1:26">
      <c r="A335" s="128"/>
      <c r="B335" s="128"/>
      <c r="C335" s="128"/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</row>
    <row r="336" spans="1:26">
      <c r="A336" s="128"/>
      <c r="B336" s="128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</row>
    <row r="337" spans="1:26">
      <c r="A337" s="128"/>
      <c r="B337" s="128"/>
      <c r="C337" s="128"/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</row>
    <row r="338" spans="1:26">
      <c r="A338" s="128"/>
      <c r="B338" s="128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</row>
    <row r="339" spans="1:26">
      <c r="A339" s="128"/>
      <c r="B339" s="128"/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</row>
    <row r="340" spans="1:26">
      <c r="A340" s="128"/>
      <c r="B340" s="128"/>
      <c r="C340" s="128"/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</row>
    <row r="341" spans="1:26">
      <c r="A341" s="128"/>
      <c r="B341" s="128"/>
      <c r="C341" s="128"/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</row>
    <row r="342" spans="1:26">
      <c r="A342" s="128"/>
      <c r="B342" s="128"/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</row>
    <row r="343" spans="1:26">
      <c r="A343" s="128"/>
      <c r="B343" s="128"/>
      <c r="C343" s="128"/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</row>
    <row r="344" spans="1:26">
      <c r="A344" s="128"/>
      <c r="B344" s="128"/>
      <c r="C344" s="128"/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</row>
    <row r="345" spans="1:26">
      <c r="A345" s="128"/>
      <c r="B345" s="128"/>
      <c r="C345" s="128"/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</row>
    <row r="346" spans="1:26">
      <c r="A346" s="128"/>
      <c r="B346" s="128"/>
      <c r="C346" s="128"/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</row>
    <row r="347" spans="1:26">
      <c r="A347" s="128"/>
      <c r="B347" s="128"/>
      <c r="C347" s="128"/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</row>
    <row r="348" spans="1:26">
      <c r="A348" s="128"/>
      <c r="B348" s="128"/>
      <c r="C348" s="128"/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</row>
    <row r="349" spans="1:26">
      <c r="A349" s="128"/>
      <c r="B349" s="128"/>
      <c r="C349" s="128"/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</row>
    <row r="350" spans="1:26">
      <c r="A350" s="128"/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</row>
    <row r="351" spans="1:26">
      <c r="A351" s="128"/>
      <c r="B351" s="128"/>
      <c r="C351" s="128"/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</row>
    <row r="352" spans="1:26">
      <c r="A352" s="128"/>
      <c r="B352" s="128"/>
      <c r="C352" s="128"/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</row>
    <row r="353" spans="1:26">
      <c r="A353" s="128"/>
      <c r="B353" s="128"/>
      <c r="C353" s="128"/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</row>
    <row r="354" spans="1:26">
      <c r="A354" s="128"/>
      <c r="B354" s="128"/>
      <c r="C354" s="128"/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</row>
    <row r="355" spans="1:26">
      <c r="A355" s="128"/>
      <c r="B355" s="128"/>
      <c r="C355" s="128"/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</row>
    <row r="356" spans="1:26">
      <c r="A356" s="128"/>
      <c r="B356" s="128"/>
      <c r="C356" s="128"/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</row>
    <row r="357" spans="1:26">
      <c r="A357" s="128"/>
      <c r="B357" s="128"/>
      <c r="C357" s="128"/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</row>
    <row r="358" spans="1:26">
      <c r="A358" s="128"/>
      <c r="B358" s="128"/>
      <c r="C358" s="128"/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</row>
    <row r="359" spans="1:26">
      <c r="A359" s="128"/>
      <c r="B359" s="128"/>
      <c r="C359" s="128"/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</row>
    <row r="360" spans="1:26">
      <c r="A360" s="128"/>
      <c r="B360" s="128"/>
      <c r="C360" s="128"/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</row>
    <row r="361" spans="1:26">
      <c r="A361" s="128"/>
      <c r="B361" s="128"/>
      <c r="C361" s="128"/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</row>
    <row r="362" spans="1:26">
      <c r="A362" s="128"/>
      <c r="B362" s="128"/>
      <c r="C362" s="128"/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</row>
    <row r="363" spans="1:26">
      <c r="A363" s="128"/>
      <c r="B363" s="128"/>
      <c r="C363" s="128"/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</row>
    <row r="364" spans="1:26">
      <c r="A364" s="128"/>
      <c r="B364" s="128"/>
      <c r="C364" s="128"/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</row>
    <row r="365" spans="1:26">
      <c r="A365" s="128"/>
      <c r="B365" s="128"/>
      <c r="C365" s="128"/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</row>
    <row r="366" spans="1:26">
      <c r="A366" s="128"/>
      <c r="B366" s="128"/>
      <c r="C366" s="128"/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</row>
    <row r="367" spans="1:26">
      <c r="A367" s="128"/>
      <c r="B367" s="128"/>
      <c r="C367" s="128"/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</row>
    <row r="368" spans="1:26">
      <c r="A368" s="128"/>
      <c r="B368" s="128"/>
      <c r="C368" s="128"/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</row>
    <row r="369" spans="1:26">
      <c r="A369" s="128"/>
      <c r="B369" s="128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</row>
    <row r="370" spans="1:26">
      <c r="A370" s="128"/>
      <c r="B370" s="128"/>
      <c r="C370" s="128"/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</row>
    <row r="371" spans="1:26">
      <c r="A371" s="128"/>
      <c r="B371" s="128"/>
      <c r="C371" s="128"/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</row>
    <row r="372" spans="1:26">
      <c r="A372" s="128"/>
      <c r="B372" s="128"/>
      <c r="C372" s="128"/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</row>
    <row r="373" spans="1:26">
      <c r="A373" s="128"/>
      <c r="B373" s="128"/>
      <c r="C373" s="128"/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</row>
    <row r="374" spans="1:26">
      <c r="A374" s="128"/>
      <c r="B374" s="128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</row>
    <row r="375" spans="1:26">
      <c r="A375" s="128"/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</row>
    <row r="376" spans="1:26">
      <c r="A376" s="128"/>
      <c r="B376" s="128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</row>
    <row r="377" spans="1:26">
      <c r="A377" s="128"/>
      <c r="B377" s="128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</row>
    <row r="378" spans="1:26">
      <c r="A378" s="128"/>
      <c r="B378" s="128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</row>
    <row r="379" spans="1:26">
      <c r="A379" s="128"/>
      <c r="B379" s="128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</row>
    <row r="380" spans="1:26">
      <c r="A380" s="128"/>
      <c r="B380" s="128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</row>
    <row r="381" spans="1:26">
      <c r="A381" s="128"/>
      <c r="B381" s="128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</row>
    <row r="382" spans="1:26">
      <c r="A382" s="128"/>
      <c r="B382" s="128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</row>
    <row r="383" spans="1:26">
      <c r="A383" s="128"/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</row>
    <row r="384" spans="1:26">
      <c r="A384" s="128"/>
      <c r="B384" s="128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</row>
    <row r="385" spans="1:26">
      <c r="A385" s="128"/>
      <c r="B385" s="128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</row>
    <row r="386" spans="1:26">
      <c r="A386" s="128"/>
      <c r="B386" s="128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</row>
    <row r="387" spans="1:26">
      <c r="A387" s="128"/>
      <c r="B387" s="128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</row>
    <row r="388" spans="1:26">
      <c r="A388" s="128"/>
      <c r="B388" s="128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</row>
    <row r="389" spans="1:26">
      <c r="A389" s="128"/>
      <c r="B389" s="128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</row>
    <row r="390" spans="1:26">
      <c r="A390" s="128"/>
      <c r="B390" s="128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</row>
    <row r="391" spans="1:26">
      <c r="A391" s="128"/>
      <c r="B391" s="128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</row>
    <row r="392" spans="1:26">
      <c r="A392" s="128"/>
      <c r="B392" s="128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</row>
    <row r="393" spans="1:26">
      <c r="A393" s="128"/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</row>
    <row r="394" spans="1:26">
      <c r="A394" s="128"/>
      <c r="B394" s="128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</row>
    <row r="395" spans="1:26">
      <c r="A395" s="128"/>
      <c r="B395" s="128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</row>
    <row r="396" spans="1:26">
      <c r="A396" s="128"/>
      <c r="B396" s="128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</row>
    <row r="397" spans="1:26">
      <c r="A397" s="128"/>
      <c r="B397" s="128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</row>
    <row r="398" spans="1:26">
      <c r="A398" s="128"/>
      <c r="B398" s="128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</row>
    <row r="399" spans="1:26">
      <c r="A399" s="128"/>
      <c r="B399" s="128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</row>
    <row r="400" spans="1:26">
      <c r="A400" s="128"/>
      <c r="B400" s="128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</row>
    <row r="401" spans="1:26">
      <c r="A401" s="128"/>
      <c r="B401" s="128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</row>
    <row r="402" spans="1:26">
      <c r="A402" s="128"/>
      <c r="B402" s="128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</row>
    <row r="403" spans="1:26">
      <c r="A403" s="128"/>
      <c r="B403" s="128"/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</row>
    <row r="404" spans="1:26">
      <c r="A404" s="128"/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</row>
    <row r="405" spans="1:26">
      <c r="A405" s="128"/>
      <c r="B405" s="128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</row>
    <row r="406" spans="1:26">
      <c r="A406" s="128"/>
      <c r="B406" s="128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</row>
    <row r="407" spans="1:26">
      <c r="A407" s="128"/>
      <c r="B407" s="128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</row>
    <row r="408" spans="1:26">
      <c r="A408" s="128"/>
      <c r="B408" s="128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</row>
    <row r="409" spans="1:26">
      <c r="A409" s="128"/>
      <c r="B409" s="128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</row>
    <row r="410" spans="1:26">
      <c r="A410" s="128"/>
      <c r="B410" s="128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</row>
    <row r="411" spans="1:26">
      <c r="A411" s="128"/>
      <c r="B411" s="128"/>
      <c r="C411" s="128"/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</row>
    <row r="412" spans="1:26">
      <c r="A412" s="128"/>
      <c r="B412" s="128"/>
      <c r="C412" s="128"/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</row>
    <row r="413" spans="1:26">
      <c r="A413" s="128"/>
      <c r="B413" s="128"/>
      <c r="C413" s="128"/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</row>
    <row r="414" spans="1:26">
      <c r="A414" s="128"/>
      <c r="B414" s="128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</row>
    <row r="415" spans="1:26">
      <c r="A415" s="128"/>
      <c r="B415" s="128"/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</row>
    <row r="416" spans="1:26">
      <c r="A416" s="128"/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</row>
    <row r="417" spans="1:26">
      <c r="A417" s="128"/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</row>
    <row r="418" spans="1:26">
      <c r="A418" s="128"/>
      <c r="B418" s="128"/>
      <c r="C418" s="128"/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</row>
    <row r="419" spans="1:26">
      <c r="A419" s="128"/>
      <c r="B419" s="128"/>
      <c r="C419" s="128"/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</row>
    <row r="420" spans="1:26">
      <c r="A420" s="128"/>
      <c r="B420" s="128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</row>
    <row r="421" spans="1:26">
      <c r="A421" s="128"/>
      <c r="B421" s="128"/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</row>
    <row r="422" spans="1:26">
      <c r="A422" s="128"/>
      <c r="B422" s="128"/>
      <c r="C422" s="128"/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</row>
    <row r="423" spans="1:26">
      <c r="A423" s="128"/>
      <c r="B423" s="128"/>
      <c r="C423" s="128"/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</row>
    <row r="424" spans="1:26">
      <c r="A424" s="128"/>
      <c r="B424" s="128"/>
      <c r="C424" s="128"/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</row>
    <row r="425" spans="1:26">
      <c r="A425" s="128"/>
      <c r="B425" s="128"/>
      <c r="C425" s="128"/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</row>
    <row r="426" spans="1:26">
      <c r="A426" s="128"/>
      <c r="B426" s="128"/>
      <c r="C426" s="128"/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</row>
    <row r="427" spans="1:26">
      <c r="A427" s="128"/>
      <c r="B427" s="128"/>
      <c r="C427" s="128"/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</row>
    <row r="428" spans="1:26">
      <c r="A428" s="128"/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</row>
    <row r="429" spans="1:26">
      <c r="A429" s="128"/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</row>
    <row r="430" spans="1:26">
      <c r="A430" s="128"/>
      <c r="B430" s="128"/>
      <c r="C430" s="128"/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</row>
    <row r="431" spans="1:26">
      <c r="A431" s="128"/>
      <c r="B431" s="128"/>
      <c r="C431" s="128"/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</row>
    <row r="432" spans="1:26">
      <c r="A432" s="128"/>
      <c r="B432" s="128"/>
      <c r="C432" s="128"/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</row>
    <row r="433" spans="1:26">
      <c r="A433" s="128"/>
      <c r="B433" s="128"/>
      <c r="C433" s="128"/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</row>
    <row r="434" spans="1:26">
      <c r="A434" s="128"/>
      <c r="B434" s="128"/>
      <c r="C434" s="128"/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</row>
    <row r="435" spans="1:26">
      <c r="A435" s="128"/>
      <c r="B435" s="128"/>
      <c r="C435" s="128"/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</row>
    <row r="436" spans="1:26">
      <c r="A436" s="128"/>
      <c r="B436" s="128"/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</row>
    <row r="437" spans="1:26">
      <c r="A437" s="128"/>
      <c r="B437" s="128"/>
      <c r="C437" s="128"/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</row>
    <row r="438" spans="1:26">
      <c r="A438" s="128"/>
      <c r="B438" s="128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</row>
    <row r="439" spans="1:26">
      <c r="A439" s="128"/>
      <c r="B439" s="128"/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</row>
    <row r="440" spans="1:26">
      <c r="A440" s="128"/>
      <c r="B440" s="128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</row>
    <row r="441" spans="1:26">
      <c r="A441" s="128"/>
      <c r="B441" s="128"/>
      <c r="C441" s="128"/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</row>
    <row r="442" spans="1:26">
      <c r="A442" s="128"/>
      <c r="B442" s="128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</row>
    <row r="443" spans="1:26">
      <c r="A443" s="128"/>
      <c r="B443" s="128"/>
      <c r="C443" s="128"/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</row>
    <row r="444" spans="1:26">
      <c r="A444" s="128"/>
      <c r="B444" s="128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</row>
    <row r="445" spans="1:26">
      <c r="A445" s="128"/>
      <c r="B445" s="128"/>
      <c r="C445" s="128"/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</row>
    <row r="446" spans="1:26">
      <c r="A446" s="128"/>
      <c r="B446" s="128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</row>
    <row r="447" spans="1:26">
      <c r="A447" s="128"/>
      <c r="B447" s="128"/>
      <c r="C447" s="128"/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</row>
    <row r="448" spans="1:26">
      <c r="A448" s="128"/>
      <c r="B448" s="128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</row>
    <row r="449" spans="1:26">
      <c r="A449" s="128"/>
      <c r="B449" s="128"/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</row>
    <row r="450" spans="1:26">
      <c r="A450" s="128"/>
      <c r="B450" s="128"/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</row>
    <row r="451" spans="1:26">
      <c r="A451" s="128"/>
      <c r="B451" s="128"/>
      <c r="C451" s="128"/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</row>
    <row r="452" spans="1:26">
      <c r="A452" s="128"/>
      <c r="B452" s="128"/>
      <c r="C452" s="128"/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</row>
    <row r="453" spans="1:26">
      <c r="A453" s="128"/>
      <c r="B453" s="128"/>
      <c r="C453" s="128"/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</row>
    <row r="454" spans="1:26">
      <c r="A454" s="128"/>
      <c r="B454" s="128"/>
      <c r="C454" s="128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</row>
    <row r="455" spans="1:26">
      <c r="A455" s="128"/>
      <c r="B455" s="128"/>
      <c r="C455" s="128"/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</row>
    <row r="456" spans="1:26">
      <c r="A456" s="128"/>
      <c r="B456" s="128"/>
      <c r="C456" s="128"/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</row>
    <row r="457" spans="1:26">
      <c r="A457" s="128"/>
      <c r="B457" s="128"/>
      <c r="C457" s="128"/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</row>
    <row r="458" spans="1:26">
      <c r="A458" s="128"/>
      <c r="B458" s="128"/>
      <c r="C458" s="128"/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</row>
    <row r="459" spans="1:26">
      <c r="A459" s="128"/>
      <c r="B459" s="128"/>
      <c r="C459" s="128"/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</row>
    <row r="460" spans="1:26">
      <c r="A460" s="128"/>
      <c r="B460" s="128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</row>
    <row r="461" spans="1:26">
      <c r="A461" s="128"/>
      <c r="B461" s="128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</row>
    <row r="462" spans="1:26">
      <c r="A462" s="128"/>
      <c r="B462" s="128"/>
      <c r="C462" s="128"/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</row>
    <row r="463" spans="1:26">
      <c r="A463" s="128"/>
      <c r="B463" s="128"/>
      <c r="C463" s="128"/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</row>
    <row r="464" spans="1:26">
      <c r="A464" s="128"/>
      <c r="B464" s="128"/>
      <c r="C464" s="128"/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</row>
    <row r="465" spans="1:26">
      <c r="A465" s="128"/>
      <c r="B465" s="128"/>
      <c r="C465" s="128"/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</row>
    <row r="466" spans="1:26">
      <c r="A466" s="128"/>
      <c r="B466" s="128"/>
      <c r="C466" s="128"/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</row>
    <row r="467" spans="1:26">
      <c r="A467" s="128"/>
      <c r="B467" s="128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</row>
    <row r="468" spans="1:26">
      <c r="A468" s="128"/>
      <c r="B468" s="128"/>
      <c r="C468" s="128"/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</row>
    <row r="469" spans="1:26">
      <c r="A469" s="128"/>
      <c r="B469" s="128"/>
      <c r="C469" s="128"/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</row>
    <row r="470" spans="1:26">
      <c r="A470" s="128"/>
      <c r="B470" s="128"/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</row>
    <row r="471" spans="1:26">
      <c r="A471" s="128"/>
      <c r="B471" s="128"/>
      <c r="C471" s="128"/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</row>
    <row r="472" spans="1:26">
      <c r="A472" s="128"/>
      <c r="B472" s="128"/>
      <c r="C472" s="128"/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</row>
    <row r="473" spans="1:26">
      <c r="A473" s="128"/>
      <c r="B473" s="128"/>
      <c r="C473" s="128"/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</row>
    <row r="474" spans="1:26">
      <c r="A474" s="128"/>
      <c r="B474" s="128"/>
      <c r="C474" s="128"/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</row>
    <row r="475" spans="1:26">
      <c r="A475" s="128"/>
      <c r="B475" s="128"/>
      <c r="C475" s="128"/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</row>
    <row r="476" spans="1:26">
      <c r="A476" s="128"/>
      <c r="B476" s="128"/>
      <c r="C476" s="128"/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</row>
    <row r="477" spans="1:26">
      <c r="A477" s="128"/>
      <c r="B477" s="128"/>
      <c r="C477" s="128"/>
      <c r="D477" s="128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</row>
    <row r="478" spans="1:26">
      <c r="A478" s="128"/>
      <c r="B478" s="128"/>
      <c r="C478" s="128"/>
      <c r="D478" s="128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</row>
    <row r="479" spans="1:26">
      <c r="A479" s="128"/>
      <c r="B479" s="128"/>
      <c r="C479" s="128"/>
      <c r="D479" s="128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</row>
    <row r="480" spans="1:26">
      <c r="A480" s="128"/>
      <c r="B480" s="128"/>
      <c r="C480" s="128"/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</row>
    <row r="481" spans="1:26">
      <c r="A481" s="128"/>
      <c r="B481" s="128"/>
      <c r="C481" s="128"/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</row>
    <row r="482" spans="1:26">
      <c r="A482" s="128"/>
      <c r="B482" s="128"/>
      <c r="C482" s="128"/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</row>
    <row r="483" spans="1:26">
      <c r="A483" s="128"/>
      <c r="B483" s="128"/>
      <c r="C483" s="128"/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</row>
    <row r="484" spans="1:26">
      <c r="A484" s="128"/>
      <c r="B484" s="128"/>
      <c r="C484" s="128"/>
      <c r="D484" s="128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</row>
    <row r="485" spans="1:26">
      <c r="A485" s="128"/>
      <c r="B485" s="128"/>
      <c r="C485" s="128"/>
      <c r="D485" s="128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</row>
    <row r="486" spans="1:26">
      <c r="A486" s="128"/>
      <c r="B486" s="128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</row>
    <row r="487" spans="1:26">
      <c r="A487" s="128"/>
      <c r="B487" s="128"/>
      <c r="C487" s="128"/>
      <c r="D487" s="128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</row>
    <row r="488" spans="1:26">
      <c r="A488" s="128"/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</row>
    <row r="489" spans="1:26">
      <c r="A489" s="128"/>
      <c r="B489" s="128"/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</row>
    <row r="490" spans="1:26">
      <c r="A490" s="128"/>
      <c r="B490" s="128"/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</row>
    <row r="491" spans="1:26">
      <c r="A491" s="128"/>
      <c r="B491" s="128"/>
      <c r="C491" s="128"/>
      <c r="D491" s="128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</row>
    <row r="492" spans="1:26">
      <c r="A492" s="128"/>
      <c r="B492" s="128"/>
      <c r="C492" s="128"/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</row>
    <row r="493" spans="1:26">
      <c r="A493" s="128"/>
      <c r="B493" s="128"/>
      <c r="C493" s="128"/>
      <c r="D493" s="128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</row>
    <row r="494" spans="1:26">
      <c r="A494" s="128"/>
      <c r="B494" s="128"/>
      <c r="C494" s="128"/>
      <c r="D494" s="128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</row>
    <row r="495" spans="1:26">
      <c r="A495" s="128"/>
      <c r="B495" s="128"/>
      <c r="C495" s="128"/>
      <c r="D495" s="128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</row>
    <row r="496" spans="1:26">
      <c r="A496" s="128"/>
      <c r="B496" s="128"/>
      <c r="C496" s="128"/>
      <c r="D496" s="128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</row>
    <row r="497" spans="1:26">
      <c r="A497" s="128"/>
      <c r="B497" s="128"/>
      <c r="C497" s="128"/>
      <c r="D497" s="128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</row>
    <row r="498" spans="1:26">
      <c r="A498" s="128"/>
      <c r="B498" s="128"/>
      <c r="C498" s="128"/>
      <c r="D498" s="128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</row>
    <row r="499" spans="1:26">
      <c r="A499" s="128"/>
      <c r="B499" s="128"/>
      <c r="C499" s="128"/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</row>
    <row r="500" spans="1:26">
      <c r="A500" s="128"/>
      <c r="B500" s="128"/>
      <c r="C500" s="128"/>
      <c r="D500" s="128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</row>
    <row r="501" spans="1:26">
      <c r="A501" s="128"/>
      <c r="B501" s="128"/>
      <c r="C501" s="128"/>
      <c r="D501" s="128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</row>
    <row r="502" spans="1:26">
      <c r="A502" s="128"/>
      <c r="B502" s="128"/>
      <c r="C502" s="128"/>
      <c r="D502" s="128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</row>
    <row r="503" spans="1:26">
      <c r="A503" s="128"/>
      <c r="B503" s="128"/>
      <c r="C503" s="128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</row>
    <row r="504" spans="1:26">
      <c r="A504" s="128"/>
      <c r="B504" s="128"/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</row>
    <row r="505" spans="1:26">
      <c r="A505" s="128"/>
      <c r="B505" s="128"/>
      <c r="C505" s="128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</row>
    <row r="506" spans="1:26">
      <c r="A506" s="128"/>
      <c r="B506" s="128"/>
      <c r="C506" s="128"/>
      <c r="D506" s="128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</row>
    <row r="507" spans="1:26">
      <c r="A507" s="128"/>
      <c r="B507" s="128"/>
      <c r="C507" s="128"/>
      <c r="D507" s="128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</row>
    <row r="508" spans="1:26">
      <c r="A508" s="128"/>
      <c r="B508" s="128"/>
      <c r="C508" s="128"/>
      <c r="D508" s="128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</row>
    <row r="509" spans="1:26">
      <c r="A509" s="128"/>
      <c r="B509" s="128"/>
      <c r="C509" s="128"/>
      <c r="D509" s="128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</row>
    <row r="510" spans="1:26">
      <c r="A510" s="128"/>
      <c r="B510" s="128"/>
      <c r="C510" s="128"/>
      <c r="D510" s="128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</row>
    <row r="511" spans="1:26">
      <c r="A511" s="128"/>
      <c r="B511" s="128"/>
      <c r="C511" s="128"/>
      <c r="D511" s="128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</row>
    <row r="512" spans="1:26">
      <c r="A512" s="128"/>
      <c r="B512" s="128"/>
      <c r="C512" s="128"/>
      <c r="D512" s="128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</row>
    <row r="513" spans="1:26">
      <c r="A513" s="128"/>
      <c r="B513" s="128"/>
      <c r="C513" s="1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</row>
    <row r="514" spans="1:26">
      <c r="A514" s="128"/>
      <c r="B514" s="128"/>
      <c r="C514" s="128"/>
      <c r="D514" s="128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</row>
    <row r="515" spans="1:26">
      <c r="A515" s="128"/>
      <c r="B515" s="128"/>
      <c r="C515" s="1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</row>
    <row r="516" spans="1:26">
      <c r="A516" s="128"/>
      <c r="B516" s="128"/>
      <c r="C516" s="128"/>
      <c r="D516" s="128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</row>
    <row r="517" spans="1:26">
      <c r="A517" s="128"/>
      <c r="B517" s="128"/>
      <c r="C517" s="128"/>
      <c r="D517" s="128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</row>
    <row r="518" spans="1:26">
      <c r="A518" s="128"/>
      <c r="B518" s="128"/>
      <c r="C518" s="128"/>
      <c r="D518" s="128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</row>
    <row r="519" spans="1:26">
      <c r="A519" s="128"/>
      <c r="B519" s="128"/>
      <c r="C519" s="128"/>
      <c r="D519" s="128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</row>
    <row r="520" spans="1:26">
      <c r="A520" s="128"/>
      <c r="B520" s="128"/>
      <c r="C520" s="128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</row>
    <row r="521" spans="1:26">
      <c r="A521" s="128"/>
      <c r="B521" s="128"/>
      <c r="C521" s="128"/>
      <c r="D521" s="128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</row>
    <row r="522" spans="1:26">
      <c r="A522" s="128"/>
      <c r="B522" s="128"/>
      <c r="C522" s="128"/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</row>
    <row r="523" spans="1:26">
      <c r="A523" s="128"/>
      <c r="B523" s="128"/>
      <c r="C523" s="128"/>
      <c r="D523" s="128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</row>
    <row r="524" spans="1:26">
      <c r="A524" s="128"/>
      <c r="B524" s="128"/>
      <c r="C524" s="128"/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</row>
    <row r="525" spans="1:26">
      <c r="A525" s="128"/>
      <c r="B525" s="128"/>
      <c r="C525" s="128"/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</row>
    <row r="526" spans="1:26">
      <c r="A526" s="128"/>
      <c r="B526" s="128"/>
      <c r="C526" s="128"/>
      <c r="D526" s="128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</row>
    <row r="527" spans="1:26">
      <c r="A527" s="128"/>
      <c r="B527" s="128"/>
      <c r="C527" s="128"/>
      <c r="D527" s="128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</row>
    <row r="528" spans="1:26">
      <c r="A528" s="128"/>
      <c r="B528" s="128"/>
      <c r="C528" s="128"/>
      <c r="D528" s="128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</row>
    <row r="529" spans="1:26">
      <c r="A529" s="128"/>
      <c r="B529" s="128"/>
      <c r="C529" s="128"/>
      <c r="D529" s="128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</row>
    <row r="530" spans="1:26">
      <c r="A530" s="128"/>
      <c r="B530" s="128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</row>
    <row r="531" spans="1:26">
      <c r="A531" s="128"/>
      <c r="B531" s="128"/>
      <c r="C531" s="128"/>
      <c r="D531" s="128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</row>
    <row r="532" spans="1:26">
      <c r="A532" s="128"/>
      <c r="B532" s="128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</row>
    <row r="533" spans="1:26">
      <c r="A533" s="128"/>
      <c r="B533" s="128"/>
      <c r="C533" s="128"/>
      <c r="D533" s="128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</row>
    <row r="534" spans="1:26">
      <c r="A534" s="128"/>
      <c r="B534" s="128"/>
      <c r="C534" s="128"/>
      <c r="D534" s="128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</row>
    <row r="535" spans="1:26">
      <c r="A535" s="128"/>
      <c r="B535" s="128"/>
      <c r="C535" s="128"/>
      <c r="D535" s="128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</row>
    <row r="536" spans="1:26">
      <c r="A536" s="128"/>
      <c r="B536" s="128"/>
      <c r="C536" s="128"/>
      <c r="D536" s="128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</row>
    <row r="537" spans="1:26">
      <c r="A537" s="128"/>
      <c r="B537" s="128"/>
      <c r="C537" s="128"/>
      <c r="D537" s="128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</row>
    <row r="538" spans="1:26">
      <c r="A538" s="128"/>
      <c r="B538" s="128"/>
      <c r="C538" s="128"/>
      <c r="D538" s="128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</row>
    <row r="539" spans="1:26">
      <c r="A539" s="128"/>
      <c r="B539" s="128"/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</row>
    <row r="540" spans="1:26">
      <c r="A540" s="128"/>
      <c r="B540" s="128"/>
      <c r="C540" s="128"/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</row>
    <row r="541" spans="1:26">
      <c r="A541" s="128"/>
      <c r="B541" s="128"/>
      <c r="C541" s="128"/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</row>
    <row r="542" spans="1:26">
      <c r="A542" s="128"/>
      <c r="B542" s="128"/>
      <c r="C542" s="128"/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</row>
    <row r="543" spans="1:26">
      <c r="A543" s="128"/>
      <c r="B543" s="128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</row>
    <row r="544" spans="1:26">
      <c r="A544" s="128"/>
      <c r="B544" s="128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</row>
    <row r="545" spans="1:26">
      <c r="A545" s="128"/>
      <c r="B545" s="128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</row>
    <row r="546" spans="1:26">
      <c r="A546" s="128"/>
      <c r="B546" s="128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</row>
    <row r="547" spans="1:26">
      <c r="A547" s="128"/>
      <c r="B547" s="128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</row>
    <row r="548" spans="1:26">
      <c r="A548" s="128"/>
      <c r="B548" s="128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</row>
    <row r="549" spans="1:26">
      <c r="A549" s="128"/>
      <c r="B549" s="128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</row>
    <row r="550" spans="1:26">
      <c r="A550" s="128"/>
      <c r="B550" s="128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</row>
    <row r="551" spans="1:26">
      <c r="A551" s="128"/>
      <c r="B551" s="128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</row>
    <row r="552" spans="1:26">
      <c r="A552" s="128"/>
      <c r="B552" s="128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</row>
    <row r="553" spans="1:26">
      <c r="A553" s="128"/>
      <c r="B553" s="128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</row>
    <row r="554" spans="1:26">
      <c r="A554" s="128"/>
      <c r="B554" s="128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</row>
    <row r="555" spans="1:26">
      <c r="A555" s="128"/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</row>
    <row r="556" spans="1:26">
      <c r="A556" s="128"/>
      <c r="B556" s="128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</row>
    <row r="557" spans="1:26">
      <c r="A557" s="128"/>
      <c r="B557" s="128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</row>
    <row r="558" spans="1:26">
      <c r="A558" s="128"/>
      <c r="B558" s="128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</row>
    <row r="559" spans="1:26">
      <c r="A559" s="128"/>
      <c r="B559" s="128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</row>
    <row r="560" spans="1:26">
      <c r="A560" s="128"/>
      <c r="B560" s="128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</row>
    <row r="561" spans="1:26">
      <c r="A561" s="128"/>
      <c r="B561" s="128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</row>
    <row r="562" spans="1:26">
      <c r="A562" s="128"/>
      <c r="B562" s="128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</row>
    <row r="563" spans="1:26">
      <c r="A563" s="128"/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</row>
    <row r="564" spans="1:26">
      <c r="A564" s="128"/>
      <c r="B564" s="128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</row>
    <row r="565" spans="1:26">
      <c r="A565" s="128"/>
      <c r="B565" s="128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</row>
    <row r="566" spans="1:26">
      <c r="A566" s="128"/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</row>
    <row r="567" spans="1:26">
      <c r="A567" s="128"/>
      <c r="B567" s="128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</row>
    <row r="568" spans="1:26">
      <c r="A568" s="128"/>
      <c r="B568" s="128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</row>
    <row r="569" spans="1:26">
      <c r="A569" s="128"/>
      <c r="B569" s="128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</row>
    <row r="570" spans="1:26">
      <c r="A570" s="128"/>
      <c r="B570" s="128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</row>
    <row r="571" spans="1:26">
      <c r="A571" s="128"/>
      <c r="B571" s="128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</row>
    <row r="572" spans="1:26">
      <c r="A572" s="128"/>
      <c r="B572" s="128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</row>
    <row r="573" spans="1:26">
      <c r="A573" s="128"/>
      <c r="B573" s="128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</row>
    <row r="574" spans="1:26">
      <c r="A574" s="128"/>
      <c r="B574" s="128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</row>
    <row r="575" spans="1:26">
      <c r="A575" s="128"/>
      <c r="B575" s="128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</row>
    <row r="576" spans="1:26">
      <c r="A576" s="128"/>
      <c r="B576" s="128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</row>
    <row r="577" spans="1:26">
      <c r="A577" s="128"/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</row>
    <row r="578" spans="1:26">
      <c r="A578" s="128"/>
      <c r="B578" s="128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</row>
    <row r="579" spans="1:26">
      <c r="A579" s="128"/>
      <c r="B579" s="128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</row>
    <row r="580" spans="1:26">
      <c r="A580" s="128"/>
      <c r="B580" s="128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</row>
    <row r="581" spans="1:26">
      <c r="A581" s="128"/>
      <c r="B581" s="128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</row>
    <row r="582" spans="1:26">
      <c r="A582" s="128"/>
      <c r="B582" s="128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</row>
    <row r="583" spans="1:26">
      <c r="A583" s="128"/>
      <c r="B583" s="128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</row>
    <row r="584" spans="1:26">
      <c r="A584" s="128"/>
      <c r="B584" s="128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</row>
    <row r="585" spans="1:26">
      <c r="A585" s="128"/>
      <c r="B585" s="128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</row>
    <row r="586" spans="1:26">
      <c r="A586" s="128"/>
      <c r="B586" s="128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</row>
    <row r="587" spans="1:26">
      <c r="A587" s="128"/>
      <c r="B587" s="128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</row>
    <row r="588" spans="1:26">
      <c r="A588" s="128"/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</row>
    <row r="589" spans="1:26">
      <c r="A589" s="128"/>
      <c r="B589" s="128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</row>
    <row r="590" spans="1:26">
      <c r="A590" s="128"/>
      <c r="B590" s="128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</row>
    <row r="591" spans="1:26">
      <c r="A591" s="128"/>
      <c r="B591" s="128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</row>
    <row r="592" spans="1:26">
      <c r="A592" s="128"/>
      <c r="B592" s="128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</row>
    <row r="593" spans="1:26">
      <c r="A593" s="128"/>
      <c r="B593" s="128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</row>
    <row r="594" spans="1:26">
      <c r="A594" s="128"/>
      <c r="B594" s="128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</row>
    <row r="595" spans="1:26">
      <c r="A595" s="128"/>
      <c r="B595" s="128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</row>
    <row r="596" spans="1:26">
      <c r="A596" s="128"/>
      <c r="B596" s="128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</row>
    <row r="597" spans="1:26">
      <c r="A597" s="128"/>
      <c r="B597" s="128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</row>
    <row r="598" spans="1:26">
      <c r="A598" s="128"/>
      <c r="B598" s="128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</row>
    <row r="599" spans="1:26">
      <c r="A599" s="128"/>
      <c r="B599" s="128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</row>
    <row r="600" spans="1:26">
      <c r="A600" s="128"/>
      <c r="B600" s="128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</row>
    <row r="601" spans="1:26">
      <c r="A601" s="128"/>
      <c r="B601" s="128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</row>
    <row r="602" spans="1:26">
      <c r="A602" s="128"/>
      <c r="B602" s="128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</row>
    <row r="603" spans="1:26">
      <c r="A603" s="128"/>
      <c r="B603" s="128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</row>
    <row r="604" spans="1:26">
      <c r="A604" s="128"/>
      <c r="B604" s="128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</row>
    <row r="605" spans="1:26">
      <c r="A605" s="128"/>
      <c r="B605" s="128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</row>
    <row r="606" spans="1:26">
      <c r="A606" s="128"/>
      <c r="B606" s="128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</row>
    <row r="607" spans="1:26">
      <c r="A607" s="128"/>
      <c r="B607" s="128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</row>
    <row r="608" spans="1:26">
      <c r="A608" s="128"/>
      <c r="B608" s="128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</row>
    <row r="609" spans="1:26">
      <c r="A609" s="128"/>
      <c r="B609" s="128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</row>
    <row r="610" spans="1:26">
      <c r="A610" s="128"/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</row>
    <row r="611" spans="1:26">
      <c r="A611" s="128"/>
      <c r="B611" s="128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</row>
    <row r="612" spans="1:26">
      <c r="A612" s="128"/>
      <c r="B612" s="128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</row>
    <row r="613" spans="1:26">
      <c r="A613" s="128"/>
      <c r="B613" s="128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</row>
    <row r="614" spans="1:26">
      <c r="A614" s="128"/>
      <c r="B614" s="128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</row>
    <row r="615" spans="1:26">
      <c r="A615" s="128"/>
      <c r="B615" s="128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</row>
    <row r="616" spans="1:26">
      <c r="A616" s="128"/>
      <c r="B616" s="128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</row>
    <row r="617" spans="1:26">
      <c r="A617" s="128"/>
      <c r="B617" s="128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</row>
    <row r="618" spans="1:26">
      <c r="A618" s="128"/>
      <c r="B618" s="128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</row>
    <row r="619" spans="1:26">
      <c r="A619" s="128"/>
      <c r="B619" s="128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</row>
    <row r="620" spans="1:26">
      <c r="A620" s="128"/>
      <c r="B620" s="128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</row>
    <row r="621" spans="1:26">
      <c r="A621" s="128"/>
      <c r="B621" s="128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</row>
    <row r="622" spans="1:26">
      <c r="A622" s="128"/>
      <c r="B622" s="128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</row>
    <row r="623" spans="1:26">
      <c r="A623" s="128"/>
      <c r="B623" s="128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</row>
    <row r="624" spans="1:26">
      <c r="A624" s="128"/>
      <c r="B624" s="128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</row>
    <row r="625" spans="1:26">
      <c r="A625" s="128"/>
      <c r="B625" s="128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</row>
    <row r="626" spans="1:26">
      <c r="A626" s="128"/>
      <c r="B626" s="128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</row>
    <row r="627" spans="1:26">
      <c r="A627" s="128"/>
      <c r="B627" s="128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</row>
    <row r="628" spans="1:26">
      <c r="A628" s="128"/>
      <c r="B628" s="128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</row>
    <row r="629" spans="1:26">
      <c r="A629" s="128"/>
      <c r="B629" s="128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</row>
    <row r="630" spans="1:26">
      <c r="A630" s="128"/>
      <c r="B630" s="128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</row>
    <row r="631" spans="1:26">
      <c r="A631" s="128"/>
      <c r="B631" s="128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</row>
    <row r="632" spans="1:26">
      <c r="A632" s="128"/>
      <c r="B632" s="128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</row>
    <row r="633" spans="1:26">
      <c r="A633" s="128"/>
      <c r="B633" s="128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</row>
    <row r="634" spans="1:26">
      <c r="A634" s="128"/>
      <c r="B634" s="128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</row>
    <row r="635" spans="1:26">
      <c r="A635" s="128"/>
      <c r="B635" s="128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</row>
    <row r="636" spans="1:26">
      <c r="A636" s="128"/>
      <c r="B636" s="128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</row>
    <row r="637" spans="1:26">
      <c r="A637" s="128"/>
      <c r="B637" s="128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</row>
    <row r="638" spans="1:26">
      <c r="A638" s="128"/>
      <c r="B638" s="128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</row>
    <row r="639" spans="1:26">
      <c r="A639" s="128"/>
      <c r="B639" s="128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</row>
    <row r="640" spans="1:26">
      <c r="A640" s="128"/>
      <c r="B640" s="128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</row>
    <row r="641" spans="1:26">
      <c r="A641" s="128"/>
      <c r="B641" s="128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</row>
    <row r="642" spans="1:26">
      <c r="A642" s="128"/>
      <c r="B642" s="128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</row>
    <row r="643" spans="1:26">
      <c r="A643" s="128"/>
      <c r="B643" s="128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</row>
    <row r="644" spans="1:26">
      <c r="A644" s="128"/>
      <c r="B644" s="128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</row>
    <row r="645" spans="1:26">
      <c r="A645" s="128"/>
      <c r="B645" s="128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</row>
    <row r="646" spans="1:26">
      <c r="A646" s="128"/>
      <c r="B646" s="128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</row>
    <row r="647" spans="1:26">
      <c r="A647" s="128"/>
      <c r="B647" s="128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</row>
    <row r="648" spans="1:26">
      <c r="A648" s="128"/>
      <c r="B648" s="128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</row>
    <row r="649" spans="1:26">
      <c r="A649" s="128"/>
      <c r="B649" s="128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</row>
    <row r="650" spans="1:26">
      <c r="A650" s="128"/>
      <c r="B650" s="128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</row>
    <row r="651" spans="1:26">
      <c r="A651" s="128"/>
      <c r="B651" s="128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</row>
    <row r="652" spans="1:26">
      <c r="A652" s="128"/>
      <c r="B652" s="128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</row>
    <row r="653" spans="1:26">
      <c r="A653" s="128"/>
      <c r="B653" s="128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</row>
    <row r="654" spans="1:26">
      <c r="A654" s="128"/>
      <c r="B654" s="128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</row>
    <row r="655" spans="1:26">
      <c r="A655" s="128"/>
      <c r="B655" s="128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</row>
    <row r="656" spans="1:26">
      <c r="A656" s="128"/>
      <c r="B656" s="128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</row>
    <row r="657" spans="1:26">
      <c r="A657" s="128"/>
      <c r="B657" s="128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</row>
    <row r="658" spans="1:26">
      <c r="A658" s="128"/>
      <c r="B658" s="128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</row>
    <row r="659" spans="1:26">
      <c r="A659" s="128"/>
      <c r="B659" s="128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</row>
    <row r="660" spans="1:26">
      <c r="A660" s="128"/>
      <c r="B660" s="128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</row>
    <row r="661" spans="1:26">
      <c r="A661" s="128"/>
      <c r="B661" s="128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</row>
    <row r="662" spans="1:26">
      <c r="A662" s="128"/>
      <c r="B662" s="128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</row>
    <row r="663" spans="1:26">
      <c r="A663" s="128"/>
      <c r="B663" s="128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</row>
    <row r="664" spans="1:26">
      <c r="A664" s="128"/>
      <c r="B664" s="128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</row>
    <row r="665" spans="1:26">
      <c r="A665" s="128"/>
      <c r="B665" s="128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</row>
    <row r="666" spans="1:26">
      <c r="A666" s="128"/>
      <c r="B666" s="128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</row>
    <row r="667" spans="1:26">
      <c r="A667" s="128"/>
      <c r="B667" s="128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</row>
    <row r="668" spans="1:26">
      <c r="A668" s="128"/>
      <c r="B668" s="128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</row>
    <row r="669" spans="1:26">
      <c r="A669" s="128"/>
      <c r="B669" s="128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</row>
    <row r="670" spans="1:26">
      <c r="A670" s="128"/>
      <c r="B670" s="128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</row>
    <row r="671" spans="1:26">
      <c r="A671" s="128"/>
      <c r="B671" s="128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</row>
    <row r="672" spans="1:26">
      <c r="A672" s="128"/>
      <c r="B672" s="128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</row>
    <row r="673" spans="1:26">
      <c r="A673" s="128"/>
      <c r="B673" s="128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</row>
    <row r="674" spans="1:26">
      <c r="A674" s="128"/>
      <c r="B674" s="128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</row>
    <row r="675" spans="1:26">
      <c r="A675" s="128"/>
      <c r="B675" s="128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</row>
    <row r="676" spans="1:26">
      <c r="A676" s="128"/>
      <c r="B676" s="128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</row>
    <row r="677" spans="1:26">
      <c r="A677" s="128"/>
      <c r="B677" s="128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</row>
    <row r="678" spans="1:26">
      <c r="A678" s="128"/>
      <c r="B678" s="128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</row>
    <row r="679" spans="1:26">
      <c r="A679" s="128"/>
      <c r="B679" s="128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</row>
    <row r="680" spans="1:26">
      <c r="A680" s="128"/>
      <c r="B680" s="128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</row>
    <row r="681" spans="1:26">
      <c r="A681" s="128"/>
      <c r="B681" s="128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</row>
    <row r="682" spans="1:26">
      <c r="A682" s="128"/>
      <c r="B682" s="128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</row>
    <row r="683" spans="1:26">
      <c r="A683" s="128"/>
      <c r="B683" s="128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</row>
    <row r="684" spans="1:26">
      <c r="A684" s="128"/>
      <c r="B684" s="128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</row>
    <row r="685" spans="1:26">
      <c r="A685" s="128"/>
      <c r="B685" s="128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</row>
    <row r="686" spans="1:26">
      <c r="A686" s="128"/>
      <c r="B686" s="128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</row>
    <row r="687" spans="1:26">
      <c r="A687" s="128"/>
      <c r="B687" s="128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</row>
    <row r="688" spans="1:26">
      <c r="A688" s="128"/>
      <c r="B688" s="128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</row>
    <row r="689" spans="1:26">
      <c r="A689" s="128"/>
      <c r="B689" s="128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</row>
    <row r="690" spans="1:26">
      <c r="A690" s="128"/>
      <c r="B690" s="128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</row>
    <row r="691" spans="1:26">
      <c r="A691" s="128"/>
      <c r="B691" s="128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</row>
    <row r="692" spans="1:26">
      <c r="A692" s="128"/>
      <c r="B692" s="128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</row>
    <row r="693" spans="1:26">
      <c r="A693" s="128"/>
      <c r="B693" s="128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</row>
    <row r="694" spans="1:26">
      <c r="A694" s="128"/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</row>
    <row r="695" spans="1:26">
      <c r="A695" s="128"/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</row>
    <row r="696" spans="1:26">
      <c r="A696" s="128"/>
      <c r="B696" s="128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</row>
    <row r="697" spans="1:26">
      <c r="A697" s="128"/>
      <c r="B697" s="128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</row>
    <row r="698" spans="1:26">
      <c r="A698" s="128"/>
      <c r="B698" s="128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</row>
    <row r="699" spans="1:26">
      <c r="A699" s="128"/>
      <c r="B699" s="128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</row>
    <row r="700" spans="1:26">
      <c r="A700" s="128"/>
      <c r="B700" s="128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</row>
    <row r="701" spans="1:26">
      <c r="A701" s="128"/>
      <c r="B701" s="128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</row>
    <row r="702" spans="1:26">
      <c r="A702" s="128"/>
      <c r="B702" s="128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</row>
    <row r="703" spans="1:26">
      <c r="A703" s="128"/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</row>
    <row r="704" spans="1:26">
      <c r="A704" s="128"/>
      <c r="B704" s="128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</row>
    <row r="705" spans="1:26">
      <c r="A705" s="128"/>
      <c r="B705" s="128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</row>
    <row r="706" spans="1:26">
      <c r="A706" s="128"/>
      <c r="B706" s="128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</row>
    <row r="707" spans="1:26">
      <c r="A707" s="128"/>
      <c r="B707" s="128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</row>
    <row r="708" spans="1:26">
      <c r="A708" s="128"/>
      <c r="B708" s="128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</row>
    <row r="709" spans="1:26">
      <c r="A709" s="128"/>
      <c r="B709" s="128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</row>
    <row r="710" spans="1:26">
      <c r="A710" s="128"/>
      <c r="B710" s="128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</row>
    <row r="711" spans="1:26">
      <c r="A711" s="128"/>
      <c r="B711" s="128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</row>
    <row r="712" spans="1:26">
      <c r="A712" s="128"/>
      <c r="B712" s="128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</row>
    <row r="713" spans="1:26">
      <c r="A713" s="128"/>
      <c r="B713" s="128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</row>
    <row r="714" spans="1:26">
      <c r="A714" s="128"/>
      <c r="B714" s="128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</row>
    <row r="715" spans="1:26">
      <c r="A715" s="128"/>
      <c r="B715" s="128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</row>
    <row r="716" spans="1:26">
      <c r="A716" s="128"/>
      <c r="B716" s="128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</row>
    <row r="717" spans="1:26">
      <c r="A717" s="128"/>
      <c r="B717" s="128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</row>
    <row r="718" spans="1:26">
      <c r="A718" s="128"/>
      <c r="B718" s="128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</row>
    <row r="719" spans="1:26">
      <c r="A719" s="128"/>
      <c r="B719" s="128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</row>
    <row r="720" spans="1:26">
      <c r="A720" s="128"/>
      <c r="B720" s="128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</row>
    <row r="721" spans="1:26">
      <c r="A721" s="128"/>
      <c r="B721" s="128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</row>
    <row r="722" spans="1:26">
      <c r="A722" s="128"/>
      <c r="B722" s="128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</row>
    <row r="723" spans="1:26">
      <c r="A723" s="128"/>
      <c r="B723" s="128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</row>
    <row r="724" spans="1:26">
      <c r="A724" s="128"/>
      <c r="B724" s="128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</row>
    <row r="725" spans="1:26">
      <c r="A725" s="128"/>
      <c r="B725" s="128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</row>
    <row r="726" spans="1:26">
      <c r="A726" s="128"/>
      <c r="B726" s="128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</row>
    <row r="727" spans="1:26">
      <c r="A727" s="128"/>
      <c r="B727" s="128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</row>
    <row r="728" spans="1:26">
      <c r="A728" s="128"/>
      <c r="B728" s="128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</row>
    <row r="729" spans="1:26">
      <c r="A729" s="128"/>
      <c r="B729" s="128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</row>
    <row r="730" spans="1:26">
      <c r="A730" s="128"/>
      <c r="B730" s="128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</row>
    <row r="731" spans="1:26">
      <c r="A731" s="128"/>
      <c r="B731" s="128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</row>
    <row r="732" spans="1:26">
      <c r="A732" s="128"/>
      <c r="B732" s="128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</row>
    <row r="733" spans="1:26">
      <c r="A733" s="128"/>
      <c r="B733" s="128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</row>
    <row r="734" spans="1:26">
      <c r="A734" s="128"/>
      <c r="B734" s="128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</row>
    <row r="735" spans="1:26">
      <c r="A735" s="128"/>
      <c r="B735" s="128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</row>
    <row r="736" spans="1:26">
      <c r="A736" s="128"/>
      <c r="B736" s="128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</row>
    <row r="737" spans="1:26">
      <c r="A737" s="128"/>
      <c r="B737" s="128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</row>
    <row r="738" spans="1:26">
      <c r="A738" s="128"/>
      <c r="B738" s="128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</row>
    <row r="739" spans="1:26">
      <c r="A739" s="128"/>
      <c r="B739" s="128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</row>
    <row r="740" spans="1:26">
      <c r="A740" s="128"/>
      <c r="B740" s="128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</row>
    <row r="741" spans="1:26">
      <c r="A741" s="128"/>
      <c r="B741" s="128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</row>
    <row r="742" spans="1:26">
      <c r="A742" s="128"/>
      <c r="B742" s="128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</row>
    <row r="743" spans="1:26">
      <c r="A743" s="128"/>
      <c r="B743" s="128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</row>
    <row r="744" spans="1:26">
      <c r="A744" s="128"/>
      <c r="B744" s="128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</row>
    <row r="745" spans="1:26">
      <c r="A745" s="128"/>
      <c r="B745" s="128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</row>
    <row r="746" spans="1:26">
      <c r="A746" s="128"/>
      <c r="B746" s="128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</row>
    <row r="747" spans="1:26">
      <c r="A747" s="128"/>
      <c r="B747" s="128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</row>
    <row r="748" spans="1:26">
      <c r="A748" s="128"/>
      <c r="B748" s="128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</row>
    <row r="749" spans="1:26">
      <c r="A749" s="128"/>
      <c r="B749" s="128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</row>
    <row r="750" spans="1:26">
      <c r="A750" s="128"/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</row>
    <row r="751" spans="1:26">
      <c r="A751" s="128"/>
      <c r="B751" s="128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</row>
    <row r="752" spans="1:26">
      <c r="A752" s="128"/>
      <c r="B752" s="128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</row>
    <row r="753" spans="1:26">
      <c r="A753" s="128"/>
      <c r="B753" s="128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</row>
    <row r="754" spans="1:26">
      <c r="A754" s="128"/>
      <c r="B754" s="128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</row>
    <row r="755" spans="1:26">
      <c r="A755" s="128"/>
      <c r="B755" s="128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</row>
    <row r="756" spans="1:26">
      <c r="A756" s="128"/>
      <c r="B756" s="128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</row>
    <row r="757" spans="1:26">
      <c r="A757" s="128"/>
      <c r="B757" s="128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</row>
    <row r="758" spans="1:26">
      <c r="A758" s="128"/>
      <c r="B758" s="128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</row>
    <row r="759" spans="1:26">
      <c r="A759" s="128"/>
      <c r="B759" s="128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</row>
    <row r="760" spans="1:26">
      <c r="A760" s="128"/>
      <c r="B760" s="128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</row>
    <row r="761" spans="1:26">
      <c r="A761" s="128"/>
      <c r="B761" s="128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</row>
    <row r="762" spans="1:26">
      <c r="A762" s="128"/>
      <c r="B762" s="128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</row>
    <row r="763" spans="1:26">
      <c r="A763" s="128"/>
      <c r="B763" s="128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</row>
    <row r="764" spans="1:26">
      <c r="A764" s="128"/>
      <c r="B764" s="128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</row>
    <row r="765" spans="1:26">
      <c r="A765" s="128"/>
      <c r="B765" s="128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</row>
    <row r="766" spans="1:26">
      <c r="A766" s="128"/>
      <c r="B766" s="128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</row>
    <row r="767" spans="1:26">
      <c r="A767" s="128"/>
      <c r="B767" s="128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</row>
    <row r="768" spans="1:26">
      <c r="A768" s="128"/>
      <c r="B768" s="128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</row>
    <row r="769" spans="1:26">
      <c r="A769" s="128"/>
      <c r="B769" s="128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</row>
    <row r="770" spans="1:26">
      <c r="A770" s="128"/>
      <c r="B770" s="128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</row>
    <row r="771" spans="1:26">
      <c r="A771" s="128"/>
      <c r="B771" s="128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</row>
    <row r="772" spans="1:26">
      <c r="A772" s="128"/>
      <c r="B772" s="128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</row>
    <row r="773" spans="1:26">
      <c r="A773" s="128"/>
      <c r="B773" s="128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</row>
    <row r="774" spans="1:26">
      <c r="A774" s="128"/>
      <c r="B774" s="128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</row>
    <row r="775" spans="1:26">
      <c r="A775" s="128"/>
      <c r="B775" s="128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</row>
    <row r="776" spans="1:26">
      <c r="A776" s="128"/>
      <c r="B776" s="128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</row>
    <row r="777" spans="1:26">
      <c r="A777" s="128"/>
      <c r="B777" s="128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</row>
    <row r="778" spans="1:26">
      <c r="A778" s="128"/>
      <c r="B778" s="128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</row>
    <row r="779" spans="1:26">
      <c r="A779" s="128"/>
      <c r="B779" s="128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</row>
    <row r="780" spans="1:26">
      <c r="A780" s="128"/>
      <c r="B780" s="128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</row>
    <row r="781" spans="1:26">
      <c r="A781" s="128"/>
      <c r="B781" s="128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</row>
    <row r="782" spans="1:26">
      <c r="A782" s="128"/>
      <c r="B782" s="128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</row>
    <row r="783" spans="1:26">
      <c r="A783" s="128"/>
      <c r="B783" s="128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</row>
    <row r="784" spans="1:26">
      <c r="A784" s="128"/>
      <c r="B784" s="128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</row>
    <row r="785" spans="1:26">
      <c r="A785" s="128"/>
      <c r="B785" s="128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</row>
    <row r="786" spans="1:26">
      <c r="A786" s="128"/>
      <c r="B786" s="128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</row>
    <row r="787" spans="1:26">
      <c r="A787" s="128"/>
      <c r="B787" s="128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</row>
    <row r="788" spans="1:26">
      <c r="A788" s="128"/>
      <c r="B788" s="128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</row>
    <row r="789" spans="1:26">
      <c r="A789" s="128"/>
      <c r="B789" s="128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</row>
    <row r="790" spans="1:26">
      <c r="A790" s="128"/>
      <c r="B790" s="128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</row>
    <row r="791" spans="1:26">
      <c r="A791" s="128"/>
      <c r="B791" s="128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</row>
    <row r="792" spans="1:26">
      <c r="A792" s="128"/>
      <c r="B792" s="128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</row>
    <row r="793" spans="1:26">
      <c r="A793" s="128"/>
      <c r="B793" s="128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</row>
    <row r="794" spans="1:26">
      <c r="A794" s="128"/>
      <c r="B794" s="128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</row>
    <row r="795" spans="1:26">
      <c r="A795" s="128"/>
      <c r="B795" s="128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</row>
    <row r="796" spans="1:26">
      <c r="A796" s="128"/>
      <c r="B796" s="128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</row>
    <row r="797" spans="1:26">
      <c r="A797" s="128"/>
      <c r="B797" s="128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</row>
    <row r="798" spans="1:26">
      <c r="A798" s="128"/>
      <c r="B798" s="128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</row>
    <row r="799" spans="1:26">
      <c r="A799" s="128"/>
      <c r="B799" s="128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</row>
    <row r="800" spans="1:26">
      <c r="A800" s="128"/>
      <c r="B800" s="128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</row>
    <row r="801" spans="1:26">
      <c r="A801" s="128"/>
      <c r="B801" s="128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</row>
    <row r="802" spans="1:26">
      <c r="A802" s="128"/>
      <c r="B802" s="128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</row>
    <row r="803" spans="1:26">
      <c r="A803" s="128"/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</row>
    <row r="804" spans="1:26">
      <c r="A804" s="128"/>
      <c r="B804" s="128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</row>
    <row r="805" spans="1:26">
      <c r="A805" s="128"/>
      <c r="B805" s="128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</row>
    <row r="806" spans="1:26">
      <c r="A806" s="128"/>
      <c r="B806" s="128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</row>
    <row r="807" spans="1:26">
      <c r="A807" s="128"/>
      <c r="B807" s="128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</row>
    <row r="808" spans="1:26">
      <c r="A808" s="128"/>
      <c r="B808" s="128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</row>
    <row r="809" spans="1:26">
      <c r="A809" s="128"/>
      <c r="B809" s="128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</row>
    <row r="810" spans="1:26">
      <c r="A810" s="128"/>
      <c r="B810" s="128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</row>
    <row r="811" spans="1:26">
      <c r="A811" s="128"/>
      <c r="B811" s="128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</row>
    <row r="812" spans="1:26">
      <c r="A812" s="128"/>
      <c r="B812" s="128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</row>
    <row r="813" spans="1:26">
      <c r="A813" s="128"/>
      <c r="B813" s="128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</row>
    <row r="814" spans="1:26">
      <c r="A814" s="128"/>
      <c r="B814" s="128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</row>
    <row r="815" spans="1:26">
      <c r="A815" s="128"/>
      <c r="B815" s="128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</row>
    <row r="816" spans="1:26">
      <c r="A816" s="128"/>
      <c r="B816" s="128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</row>
    <row r="817" spans="1:26">
      <c r="A817" s="128"/>
      <c r="B817" s="128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</row>
    <row r="818" spans="1:26">
      <c r="A818" s="128"/>
      <c r="B818" s="128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</row>
    <row r="819" spans="1:26">
      <c r="A819" s="128"/>
      <c r="B819" s="128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</row>
    <row r="820" spans="1:26">
      <c r="A820" s="128"/>
      <c r="B820" s="128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</row>
    <row r="821" spans="1:26">
      <c r="A821" s="128"/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</row>
    <row r="822" spans="1:26">
      <c r="A822" s="128"/>
      <c r="B822" s="128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</row>
    <row r="823" spans="1:26">
      <c r="A823" s="128"/>
      <c r="B823" s="128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</row>
    <row r="824" spans="1:26">
      <c r="A824" s="128"/>
      <c r="B824" s="128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</row>
    <row r="825" spans="1:26">
      <c r="A825" s="128"/>
      <c r="B825" s="128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</row>
    <row r="826" spans="1:26">
      <c r="A826" s="128"/>
      <c r="B826" s="128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</row>
    <row r="827" spans="1:26">
      <c r="A827" s="128"/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</row>
    <row r="828" spans="1:26">
      <c r="A828" s="128"/>
      <c r="B828" s="128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</row>
    <row r="829" spans="1:26">
      <c r="A829" s="128"/>
      <c r="B829" s="128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</row>
    <row r="830" spans="1:26">
      <c r="A830" s="128"/>
      <c r="B830" s="128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</row>
    <row r="831" spans="1:26">
      <c r="A831" s="128"/>
      <c r="B831" s="128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</row>
    <row r="832" spans="1:26">
      <c r="A832" s="128"/>
      <c r="B832" s="128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</row>
    <row r="833" spans="1:26">
      <c r="A833" s="128"/>
      <c r="B833" s="128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</row>
    <row r="834" spans="1:26">
      <c r="A834" s="128"/>
      <c r="B834" s="128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</row>
    <row r="835" spans="1:26">
      <c r="A835" s="128"/>
      <c r="B835" s="128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</row>
    <row r="836" spans="1:26">
      <c r="A836" s="128"/>
      <c r="B836" s="128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</row>
    <row r="837" spans="1:26">
      <c r="A837" s="128"/>
      <c r="B837" s="128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</row>
    <row r="838" spans="1:26">
      <c r="A838" s="128"/>
      <c r="B838" s="128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</row>
    <row r="839" spans="1:26">
      <c r="A839" s="128"/>
      <c r="B839" s="128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</row>
    <row r="840" spans="1:26">
      <c r="A840" s="128"/>
      <c r="B840" s="128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</row>
    <row r="841" spans="1:26">
      <c r="A841" s="128"/>
      <c r="B841" s="128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</row>
    <row r="842" spans="1:26">
      <c r="A842" s="128"/>
      <c r="B842" s="128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</row>
    <row r="843" spans="1:26">
      <c r="A843" s="128"/>
      <c r="B843" s="128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</row>
    <row r="844" spans="1:26">
      <c r="A844" s="128"/>
      <c r="B844" s="128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</row>
    <row r="845" spans="1:26">
      <c r="A845" s="128"/>
      <c r="B845" s="128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</row>
    <row r="846" spans="1:26">
      <c r="A846" s="128"/>
      <c r="B846" s="128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</row>
    <row r="847" spans="1:26">
      <c r="A847" s="128"/>
      <c r="B847" s="128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</row>
    <row r="848" spans="1:26">
      <c r="A848" s="128"/>
      <c r="B848" s="128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</row>
    <row r="849" spans="1:26">
      <c r="A849" s="128"/>
      <c r="B849" s="128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</row>
    <row r="850" spans="1:26">
      <c r="A850" s="128"/>
      <c r="B850" s="128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</row>
    <row r="851" spans="1:26">
      <c r="A851" s="128"/>
      <c r="B851" s="128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</row>
    <row r="852" spans="1:26">
      <c r="A852" s="128"/>
      <c r="B852" s="128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</row>
    <row r="853" spans="1:26">
      <c r="A853" s="128"/>
      <c r="B853" s="128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</row>
    <row r="854" spans="1:26">
      <c r="A854" s="128"/>
      <c r="B854" s="128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</row>
    <row r="855" spans="1:26">
      <c r="A855" s="128"/>
      <c r="B855" s="128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</row>
    <row r="856" spans="1:26">
      <c r="A856" s="128"/>
      <c r="B856" s="128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</row>
    <row r="857" spans="1:26">
      <c r="A857" s="128"/>
      <c r="B857" s="128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</row>
    <row r="858" spans="1:26">
      <c r="A858" s="128"/>
      <c r="B858" s="128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</row>
    <row r="859" spans="1:26">
      <c r="A859" s="128"/>
      <c r="B859" s="128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</row>
    <row r="860" spans="1:26">
      <c r="A860" s="128"/>
      <c r="B860" s="128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</row>
    <row r="861" spans="1:26">
      <c r="A861" s="128"/>
      <c r="B861" s="128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</row>
    <row r="862" spans="1:26">
      <c r="A862" s="128"/>
      <c r="B862" s="128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</row>
    <row r="863" spans="1:26">
      <c r="A863" s="128"/>
      <c r="B863" s="128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</row>
    <row r="864" spans="1:26">
      <c r="A864" s="128"/>
      <c r="B864" s="128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</row>
    <row r="865" spans="1:26">
      <c r="A865" s="128"/>
      <c r="B865" s="128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</row>
    <row r="866" spans="1:26">
      <c r="A866" s="128"/>
      <c r="B866" s="128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</row>
    <row r="867" spans="1:26">
      <c r="A867" s="128"/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</row>
    <row r="868" spans="1:26">
      <c r="A868" s="128"/>
      <c r="B868" s="128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</row>
    <row r="869" spans="1:26">
      <c r="A869" s="128"/>
      <c r="B869" s="128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</row>
    <row r="870" spans="1:26">
      <c r="A870" s="128"/>
      <c r="B870" s="128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</row>
    <row r="871" spans="1:26">
      <c r="A871" s="128"/>
      <c r="B871" s="128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</row>
    <row r="872" spans="1:26">
      <c r="A872" s="128"/>
      <c r="B872" s="128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</row>
    <row r="873" spans="1:26">
      <c r="A873" s="128"/>
      <c r="B873" s="128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</row>
    <row r="874" spans="1:26">
      <c r="A874" s="128"/>
      <c r="B874" s="128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</row>
    <row r="875" spans="1:26">
      <c r="A875" s="128"/>
      <c r="B875" s="128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</row>
    <row r="876" spans="1:26">
      <c r="A876" s="128"/>
      <c r="B876" s="128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</row>
    <row r="877" spans="1:26">
      <c r="A877" s="128"/>
      <c r="B877" s="128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</row>
    <row r="878" spans="1:26">
      <c r="A878" s="128"/>
      <c r="B878" s="128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</row>
    <row r="879" spans="1:26">
      <c r="A879" s="128"/>
      <c r="B879" s="128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</row>
    <row r="880" spans="1:26">
      <c r="A880" s="128"/>
      <c r="B880" s="128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</row>
    <row r="881" spans="1:26">
      <c r="A881" s="128"/>
      <c r="B881" s="128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</row>
    <row r="882" spans="1:26">
      <c r="A882" s="128"/>
      <c r="B882" s="128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</row>
    <row r="883" spans="1:26">
      <c r="A883" s="128"/>
      <c r="B883" s="128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</row>
    <row r="884" spans="1:26">
      <c r="A884" s="128"/>
      <c r="B884" s="128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</row>
    <row r="885" spans="1:26">
      <c r="A885" s="128"/>
      <c r="B885" s="128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</row>
    <row r="886" spans="1:26">
      <c r="A886" s="128"/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</row>
    <row r="887" spans="1:26">
      <c r="A887" s="128"/>
      <c r="B887" s="128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</row>
    <row r="888" spans="1:26">
      <c r="A888" s="128"/>
      <c r="B888" s="128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</row>
    <row r="889" spans="1:26">
      <c r="A889" s="128"/>
      <c r="B889" s="128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</row>
    <row r="890" spans="1:26">
      <c r="A890" s="128"/>
      <c r="B890" s="128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</row>
    <row r="891" spans="1:26">
      <c r="A891" s="128"/>
      <c r="B891" s="128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</row>
    <row r="892" spans="1:26">
      <c r="A892" s="128"/>
      <c r="B892" s="128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</row>
    <row r="893" spans="1:26">
      <c r="A893" s="128"/>
      <c r="B893" s="128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</row>
    <row r="894" spans="1:26">
      <c r="A894" s="128"/>
      <c r="B894" s="128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</row>
    <row r="895" spans="1:26">
      <c r="A895" s="128"/>
      <c r="B895" s="128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</row>
    <row r="896" spans="1:26">
      <c r="A896" s="128"/>
      <c r="B896" s="128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</row>
    <row r="897" spans="1:26">
      <c r="A897" s="128"/>
      <c r="B897" s="128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</row>
    <row r="898" spans="1:26">
      <c r="A898" s="128"/>
      <c r="B898" s="128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</row>
    <row r="899" spans="1:26">
      <c r="A899" s="128"/>
      <c r="B899" s="128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</row>
    <row r="900" spans="1:26">
      <c r="A900" s="128"/>
      <c r="B900" s="128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</row>
    <row r="901" spans="1:26">
      <c r="A901" s="128"/>
      <c r="B901" s="128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</row>
    <row r="902" spans="1:26">
      <c r="A902" s="128"/>
      <c r="B902" s="128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</row>
    <row r="903" spans="1:26">
      <c r="A903" s="128"/>
      <c r="B903" s="128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</row>
    <row r="904" spans="1:26">
      <c r="A904" s="128"/>
      <c r="B904" s="128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</row>
    <row r="905" spans="1:26">
      <c r="A905" s="128"/>
      <c r="B905" s="128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</row>
    <row r="906" spans="1:26">
      <c r="A906" s="128"/>
      <c r="B906" s="128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</row>
    <row r="907" spans="1:26">
      <c r="A907" s="128"/>
      <c r="B907" s="128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</row>
    <row r="908" spans="1:26">
      <c r="A908" s="128"/>
      <c r="B908" s="128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</row>
    <row r="909" spans="1:26">
      <c r="A909" s="128"/>
      <c r="B909" s="128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</row>
    <row r="910" spans="1:26">
      <c r="A910" s="128"/>
      <c r="B910" s="128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</row>
    <row r="911" spans="1:26">
      <c r="A911" s="128"/>
      <c r="B911" s="128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</row>
    <row r="912" spans="1:26">
      <c r="A912" s="128"/>
      <c r="B912" s="128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</row>
    <row r="913" spans="1:26">
      <c r="A913" s="128"/>
      <c r="B913" s="128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</row>
    <row r="914" spans="1:26">
      <c r="A914" s="128"/>
      <c r="B914" s="128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</row>
    <row r="915" spans="1:26">
      <c r="A915" s="128"/>
      <c r="B915" s="128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</row>
    <row r="916" spans="1:26">
      <c r="A916" s="128"/>
      <c r="B916" s="128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</row>
    <row r="917" spans="1:26">
      <c r="A917" s="128"/>
      <c r="B917" s="128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</row>
    <row r="918" spans="1:26">
      <c r="A918" s="128"/>
      <c r="B918" s="128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</row>
    <row r="919" spans="1:26">
      <c r="A919" s="128"/>
      <c r="B919" s="128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</row>
    <row r="920" spans="1:26">
      <c r="A920" s="128"/>
      <c r="B920" s="128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</row>
    <row r="921" spans="1:26">
      <c r="A921" s="128"/>
      <c r="B921" s="128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</row>
    <row r="922" spans="1:26">
      <c r="A922" s="128"/>
      <c r="B922" s="128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</row>
    <row r="923" spans="1:26">
      <c r="A923" s="128"/>
      <c r="B923" s="128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</row>
    <row r="924" spans="1:26">
      <c r="A924" s="128"/>
      <c r="B924" s="128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</row>
    <row r="925" spans="1:26">
      <c r="A925" s="128"/>
      <c r="B925" s="128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</row>
    <row r="926" spans="1:26">
      <c r="A926" s="128"/>
      <c r="B926" s="128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</row>
    <row r="927" spans="1:26">
      <c r="A927" s="128"/>
      <c r="B927" s="128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</row>
    <row r="928" spans="1:26">
      <c r="A928" s="128"/>
      <c r="B928" s="128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</row>
    <row r="929" spans="1:26">
      <c r="A929" s="128"/>
      <c r="B929" s="128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</row>
    <row r="930" spans="1:26">
      <c r="A930" s="128"/>
      <c r="B930" s="128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</row>
    <row r="931" spans="1:26">
      <c r="A931" s="128"/>
      <c r="B931" s="128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</row>
    <row r="932" spans="1:26">
      <c r="A932" s="128"/>
      <c r="B932" s="128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</row>
    <row r="933" spans="1:26">
      <c r="A933" s="128"/>
      <c r="B933" s="128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</row>
    <row r="934" spans="1:26">
      <c r="A934" s="128"/>
      <c r="B934" s="128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</row>
    <row r="935" spans="1:26">
      <c r="A935" s="128"/>
      <c r="B935" s="128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</row>
    <row r="936" spans="1:26">
      <c r="A936" s="128"/>
      <c r="B936" s="128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</row>
    <row r="937" spans="1:26">
      <c r="A937" s="128"/>
      <c r="B937" s="128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</row>
    <row r="938" spans="1:26">
      <c r="A938" s="128"/>
      <c r="B938" s="128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</row>
    <row r="939" spans="1:26">
      <c r="A939" s="128"/>
      <c r="B939" s="128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</row>
    <row r="940" spans="1:26">
      <c r="A940" s="128"/>
      <c r="B940" s="128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</row>
    <row r="941" spans="1:26">
      <c r="A941" s="128"/>
      <c r="B941" s="128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</row>
    <row r="942" spans="1:26">
      <c r="A942" s="128"/>
      <c r="B942" s="128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</row>
    <row r="943" spans="1:26">
      <c r="A943" s="128"/>
      <c r="B943" s="128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</row>
    <row r="944" spans="1:26">
      <c r="A944" s="128"/>
      <c r="B944" s="128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</row>
    <row r="945" spans="1:26">
      <c r="A945" s="128"/>
      <c r="B945" s="128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</row>
    <row r="946" spans="1:26">
      <c r="A946" s="128"/>
      <c r="B946" s="128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</row>
    <row r="947" spans="1:26">
      <c r="A947" s="128"/>
      <c r="B947" s="128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</row>
    <row r="948" spans="1:26">
      <c r="A948" s="128"/>
      <c r="B948" s="128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</row>
    <row r="949" spans="1:26">
      <c r="A949" s="128"/>
      <c r="B949" s="128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</row>
    <row r="950" spans="1:26">
      <c r="A950" s="128"/>
      <c r="B950" s="128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</row>
    <row r="951" spans="1:26">
      <c r="A951" s="128"/>
      <c r="B951" s="128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</row>
    <row r="952" spans="1:26">
      <c r="A952" s="128"/>
      <c r="B952" s="128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</row>
    <row r="953" spans="1:26">
      <c r="A953" s="128"/>
      <c r="B953" s="128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</row>
    <row r="954" spans="1:26">
      <c r="A954" s="128"/>
      <c r="B954" s="128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</row>
    <row r="955" spans="1:26">
      <c r="A955" s="128"/>
      <c r="B955" s="128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</row>
    <row r="956" spans="1:26">
      <c r="A956" s="128"/>
      <c r="B956" s="128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</row>
    <row r="957" spans="1:26">
      <c r="A957" s="128"/>
      <c r="B957" s="128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</row>
    <row r="958" spans="1:26">
      <c r="A958" s="128"/>
      <c r="B958" s="128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</row>
    <row r="959" spans="1:26">
      <c r="A959" s="128"/>
      <c r="B959" s="128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</row>
    <row r="960" spans="1:26">
      <c r="A960" s="128"/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</row>
    <row r="961" spans="1:26">
      <c r="A961" s="128"/>
      <c r="B961" s="128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</row>
    <row r="962" spans="1:26">
      <c r="A962" s="128"/>
      <c r="B962" s="128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</row>
    <row r="963" spans="1:26">
      <c r="A963" s="128"/>
      <c r="B963" s="128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</row>
    <row r="964" spans="1:26">
      <c r="A964" s="128"/>
      <c r="B964" s="128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</row>
    <row r="965" spans="1:26">
      <c r="A965" s="128"/>
      <c r="B965" s="128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</row>
    <row r="966" spans="1:26">
      <c r="A966" s="128"/>
      <c r="B966" s="128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</row>
    <row r="967" spans="1:26">
      <c r="A967" s="128"/>
      <c r="B967" s="128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</row>
    <row r="968" spans="1:26">
      <c r="A968" s="128"/>
      <c r="B968" s="128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</row>
    <row r="969" spans="1:26">
      <c r="A969" s="128"/>
      <c r="B969" s="128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</row>
    <row r="970" spans="1:26">
      <c r="A970" s="128"/>
      <c r="B970" s="128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</row>
    <row r="971" spans="1:26">
      <c r="A971" s="128"/>
      <c r="B971" s="128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</row>
    <row r="972" spans="1:26">
      <c r="A972" s="128"/>
      <c r="B972" s="128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</row>
    <row r="973" spans="1:26">
      <c r="A973" s="128"/>
      <c r="B973" s="128"/>
      <c r="C973" s="128"/>
      <c r="D973" s="128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</row>
    <row r="974" spans="1:26">
      <c r="A974" s="128"/>
      <c r="B974" s="128"/>
      <c r="C974" s="128"/>
      <c r="D974" s="128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</row>
    <row r="975" spans="1:26">
      <c r="A975" s="128"/>
      <c r="B975" s="128"/>
      <c r="C975" s="128"/>
      <c r="D975" s="128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</row>
    <row r="976" spans="1:26">
      <c r="A976" s="128"/>
      <c r="B976" s="128"/>
      <c r="C976" s="128"/>
      <c r="D976" s="128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</row>
    <row r="977" spans="1:26">
      <c r="A977" s="128"/>
      <c r="B977" s="128"/>
      <c r="C977" s="128"/>
      <c r="D977" s="128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</row>
    <row r="978" spans="1:26">
      <c r="A978" s="128"/>
      <c r="B978" s="128"/>
      <c r="C978" s="128"/>
      <c r="D978" s="128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</row>
    <row r="979" spans="1:26">
      <c r="A979" s="128"/>
      <c r="B979" s="128"/>
      <c r="C979" s="128"/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</row>
    <row r="980" spans="1:26">
      <c r="A980" s="128"/>
      <c r="B980" s="128"/>
      <c r="C980" s="128"/>
      <c r="D980" s="128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</row>
    <row r="981" spans="1:26">
      <c r="A981" s="128"/>
      <c r="B981" s="128"/>
      <c r="C981" s="128"/>
      <c r="D981" s="128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</row>
    <row r="982" spans="1:26">
      <c r="A982" s="128"/>
      <c r="B982" s="128"/>
      <c r="C982" s="128"/>
      <c r="D982" s="128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</row>
    <row r="983" spans="1:26">
      <c r="A983" s="128"/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</row>
    <row r="984" spans="1:26">
      <c r="A984" s="128"/>
      <c r="B984" s="128"/>
      <c r="C984" s="128"/>
      <c r="D984" s="128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</row>
    <row r="985" spans="1:26">
      <c r="A985" s="128"/>
      <c r="B985" s="128"/>
      <c r="C985" s="128"/>
      <c r="D985" s="128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</row>
    <row r="986" spans="1:26">
      <c r="A986" s="128"/>
      <c r="B986" s="128"/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</row>
    <row r="987" spans="1:26">
      <c r="A987" s="128"/>
      <c r="B987" s="128"/>
      <c r="C987" s="128"/>
      <c r="D987" s="128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</row>
    <row r="988" spans="1:26">
      <c r="A988" s="128"/>
      <c r="B988" s="128"/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</row>
    <row r="989" spans="1:26">
      <c r="A989" s="128"/>
      <c r="B989" s="128"/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</row>
    <row r="990" spans="1:26">
      <c r="A990" s="128"/>
      <c r="B990" s="128"/>
      <c r="C990" s="128"/>
      <c r="D990" s="128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</row>
    <row r="991" spans="1:26">
      <c r="A991" s="128"/>
      <c r="B991" s="128"/>
      <c r="C991" s="128"/>
      <c r="D991" s="128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</row>
    <row r="992" spans="1:26">
      <c r="A992" s="128"/>
      <c r="B992" s="128"/>
      <c r="C992" s="128"/>
      <c r="D992" s="128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</row>
    <row r="993" spans="1:26">
      <c r="A993" s="128"/>
      <c r="B993" s="128"/>
      <c r="C993" s="128"/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</row>
    <row r="994" spans="1:26">
      <c r="A994" s="128"/>
      <c r="B994" s="128"/>
      <c r="C994" s="128"/>
      <c r="D994" s="128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</row>
    <row r="995" spans="1:26">
      <c r="A995" s="128"/>
      <c r="B995" s="128"/>
      <c r="C995" s="128"/>
      <c r="D995" s="128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</row>
    <row r="996" spans="1:26">
      <c r="A996" s="128"/>
      <c r="B996" s="128"/>
      <c r="C996" s="128"/>
      <c r="D996" s="128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</row>
    <row r="997" spans="1:26">
      <c r="A997" s="128"/>
      <c r="B997" s="128"/>
      <c r="C997" s="128"/>
      <c r="D997" s="128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</row>
    <row r="998" spans="1:26">
      <c r="A998" s="128"/>
      <c r="B998" s="128"/>
      <c r="C998" s="128"/>
      <c r="D998" s="128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</row>
    <row r="999" spans="1:26">
      <c r="A999" s="128"/>
      <c r="B999" s="128"/>
      <c r="C999" s="128"/>
      <c r="D999" s="128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  <c r="Z999" s="128"/>
    </row>
    <row r="1000" spans="1:26">
      <c r="A1000" s="128"/>
      <c r="B1000" s="128"/>
      <c r="C1000" s="128"/>
      <c r="D1000" s="128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  <c r="Z1000" s="128"/>
    </row>
  </sheetData>
  <mergeCells count="4">
    <mergeCell ref="C9:P9"/>
    <mergeCell ref="C5:P5"/>
    <mergeCell ref="C6:P6"/>
    <mergeCell ref="C7:P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showGridLines="0" workbookViewId="0"/>
  </sheetViews>
  <sheetFormatPr baseColWidth="10" defaultColWidth="15.140625" defaultRowHeight="15" customHeight="1"/>
  <cols>
    <col min="1" max="1" width="8.28515625" customWidth="1"/>
    <col min="2" max="2" width="13.140625" customWidth="1"/>
    <col min="3" max="3" width="5.140625" customWidth="1"/>
    <col min="4" max="4" width="6.7109375" customWidth="1"/>
    <col min="5" max="18" width="5.7109375" customWidth="1"/>
    <col min="19" max="19" width="6.5703125" customWidth="1"/>
    <col min="20" max="20" width="5.7109375" customWidth="1"/>
    <col min="21" max="26" width="7.5703125" customWidth="1"/>
  </cols>
  <sheetData>
    <row r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>
      <c r="A5" s="2"/>
      <c r="B5" s="2"/>
      <c r="C5" s="2"/>
      <c r="D5" s="2"/>
      <c r="E5" s="128"/>
      <c r="F5" s="128"/>
      <c r="G5" s="12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ht="4.5" customHeight="1">
      <c r="A6" s="2"/>
      <c r="B6" s="2"/>
      <c r="C6" s="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2"/>
      <c r="R6" s="2"/>
      <c r="S6" s="2"/>
      <c r="T6" s="2"/>
    </row>
    <row r="7" spans="1:20">
      <c r="A7" s="2"/>
      <c r="B7" s="2"/>
      <c r="C7" s="2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2"/>
      <c r="R7" s="2"/>
      <c r="S7" s="2"/>
      <c r="T7" s="2"/>
    </row>
    <row r="8" spans="1:20" ht="15.75" customHeight="1">
      <c r="A8" s="2"/>
      <c r="B8" s="2"/>
      <c r="C8" s="2"/>
      <c r="D8" s="861"/>
      <c r="E8" s="736"/>
      <c r="F8" s="736"/>
      <c r="G8" s="736"/>
      <c r="H8" s="736"/>
      <c r="I8" s="736"/>
      <c r="J8" s="736"/>
      <c r="K8" s="736"/>
      <c r="L8" s="736"/>
      <c r="M8" s="736"/>
      <c r="N8" s="736"/>
      <c r="O8" s="736"/>
      <c r="P8" s="736"/>
      <c r="Q8" s="2"/>
      <c r="R8" s="2"/>
      <c r="S8" s="2"/>
      <c r="T8" s="2"/>
    </row>
    <row r="9" spans="1:20" ht="15.75" customHeight="1">
      <c r="A9" s="2"/>
      <c r="B9" s="2"/>
      <c r="C9" s="2"/>
      <c r="D9" s="861"/>
      <c r="E9" s="736"/>
      <c r="F9" s="736"/>
      <c r="G9" s="736"/>
      <c r="H9" s="736"/>
      <c r="I9" s="736"/>
      <c r="J9" s="736"/>
      <c r="K9" s="736"/>
      <c r="L9" s="736"/>
      <c r="M9" s="736"/>
      <c r="N9" s="736"/>
      <c r="O9" s="736"/>
      <c r="P9" s="736"/>
      <c r="Q9" s="2"/>
      <c r="R9" s="2"/>
      <c r="S9" s="2"/>
      <c r="T9" s="2"/>
    </row>
    <row r="10" spans="1:20" ht="15.75" customHeight="1">
      <c r="A10" s="2"/>
      <c r="B10" s="2"/>
      <c r="C10" s="2"/>
      <c r="D10" s="861"/>
      <c r="E10" s="736"/>
      <c r="F10" s="736"/>
      <c r="G10" s="736"/>
      <c r="H10" s="736"/>
      <c r="I10" s="736"/>
      <c r="J10" s="736"/>
      <c r="K10" s="736"/>
      <c r="L10" s="736"/>
      <c r="M10" s="736"/>
      <c r="N10" s="736"/>
      <c r="O10" s="736"/>
      <c r="P10" s="736"/>
      <c r="Q10" s="2"/>
      <c r="R10" s="2"/>
      <c r="S10" s="2"/>
      <c r="T10" s="2"/>
    </row>
    <row r="11" spans="1:20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ht="23.25" customHeight="1">
      <c r="A12" s="2"/>
      <c r="B12" s="2"/>
      <c r="C12" s="862" t="s">
        <v>113</v>
      </c>
      <c r="D12" s="729"/>
      <c r="E12" s="729"/>
      <c r="F12" s="729"/>
      <c r="G12" s="729"/>
      <c r="H12" s="729"/>
      <c r="I12" s="729"/>
      <c r="J12" s="729"/>
      <c r="K12" s="729"/>
      <c r="L12" s="729"/>
      <c r="M12" s="729"/>
      <c r="N12" s="729"/>
      <c r="O12" s="729"/>
      <c r="P12" s="729"/>
      <c r="Q12" s="729"/>
      <c r="R12" s="729"/>
      <c r="S12" s="729"/>
      <c r="T12" s="729"/>
    </row>
    <row r="13" spans="1:20" ht="9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ht="15.75" customHeight="1">
      <c r="A14" s="2"/>
      <c r="B14" s="2"/>
      <c r="C14" s="842" t="s">
        <v>114</v>
      </c>
      <c r="D14" s="841" t="s">
        <v>115</v>
      </c>
      <c r="E14" s="839">
        <v>2004</v>
      </c>
      <c r="F14" s="801"/>
      <c r="G14" s="840">
        <v>2005</v>
      </c>
      <c r="H14" s="798"/>
      <c r="I14" s="839">
        <v>2006</v>
      </c>
      <c r="J14" s="801"/>
      <c r="K14" s="840">
        <v>2007</v>
      </c>
      <c r="L14" s="798"/>
      <c r="M14" s="839">
        <v>2008</v>
      </c>
      <c r="N14" s="801"/>
      <c r="O14" s="839">
        <v>2009</v>
      </c>
      <c r="P14" s="801"/>
      <c r="Q14" s="839">
        <v>2010</v>
      </c>
      <c r="R14" s="801"/>
      <c r="S14" s="839">
        <v>2011</v>
      </c>
      <c r="T14" s="857"/>
    </row>
    <row r="15" spans="1:20" ht="15.75" customHeight="1">
      <c r="A15" s="2"/>
      <c r="B15" s="2"/>
      <c r="C15" s="843"/>
      <c r="D15" s="729"/>
      <c r="E15" s="272" t="s">
        <v>269</v>
      </c>
      <c r="F15" s="274" t="s">
        <v>270</v>
      </c>
      <c r="G15" s="298" t="s">
        <v>269</v>
      </c>
      <c r="H15" s="300" t="s">
        <v>270</v>
      </c>
      <c r="I15" s="272" t="s">
        <v>269</v>
      </c>
      <c r="J15" s="274" t="s">
        <v>270</v>
      </c>
      <c r="K15" s="298" t="s">
        <v>269</v>
      </c>
      <c r="L15" s="274" t="s">
        <v>270</v>
      </c>
      <c r="M15" s="302" t="s">
        <v>269</v>
      </c>
      <c r="N15" s="303" t="s">
        <v>270</v>
      </c>
      <c r="O15" s="302" t="s">
        <v>269</v>
      </c>
      <c r="P15" s="303" t="s">
        <v>270</v>
      </c>
      <c r="Q15" s="302" t="s">
        <v>269</v>
      </c>
      <c r="R15" s="303" t="s">
        <v>270</v>
      </c>
      <c r="S15" s="302" t="s">
        <v>269</v>
      </c>
      <c r="T15" s="305" t="s">
        <v>270</v>
      </c>
    </row>
    <row r="16" spans="1:20">
      <c r="A16" s="2"/>
      <c r="B16" s="2"/>
      <c r="C16" s="843"/>
      <c r="D16" s="307" t="s">
        <v>287</v>
      </c>
      <c r="E16" s="309">
        <v>1097</v>
      </c>
      <c r="F16" s="311">
        <v>242</v>
      </c>
      <c r="G16" s="313">
        <v>1384</v>
      </c>
      <c r="H16" s="315">
        <v>322</v>
      </c>
      <c r="I16" s="309">
        <v>1740</v>
      </c>
      <c r="J16" s="311">
        <v>481</v>
      </c>
      <c r="K16" s="313">
        <v>2211</v>
      </c>
      <c r="L16" s="315">
        <v>698</v>
      </c>
      <c r="M16" s="309">
        <v>2737</v>
      </c>
      <c r="N16" s="311">
        <v>961</v>
      </c>
      <c r="O16" s="313">
        <v>3663</v>
      </c>
      <c r="P16" s="311">
        <v>1525</v>
      </c>
      <c r="Q16" s="313">
        <v>4302</v>
      </c>
      <c r="R16" s="311">
        <v>2008</v>
      </c>
      <c r="S16" s="313">
        <v>4950</v>
      </c>
      <c r="T16" s="381">
        <v>2535</v>
      </c>
    </row>
    <row r="17" spans="1:20">
      <c r="A17" s="2"/>
      <c r="B17" s="18" t="s">
        <v>0</v>
      </c>
      <c r="C17" s="843"/>
      <c r="D17" s="382" t="s">
        <v>319</v>
      </c>
      <c r="E17" s="383">
        <v>19052</v>
      </c>
      <c r="F17" s="384">
        <v>4176</v>
      </c>
      <c r="G17" s="385">
        <v>21649</v>
      </c>
      <c r="H17" s="387">
        <v>4875</v>
      </c>
      <c r="I17" s="383">
        <v>25151</v>
      </c>
      <c r="J17" s="384">
        <v>5983</v>
      </c>
      <c r="K17" s="385">
        <v>29773</v>
      </c>
      <c r="L17" s="387">
        <v>7520</v>
      </c>
      <c r="M17" s="383">
        <v>35458</v>
      </c>
      <c r="N17" s="384">
        <v>9666</v>
      </c>
      <c r="O17" s="385">
        <v>41802</v>
      </c>
      <c r="P17" s="384">
        <v>12579</v>
      </c>
      <c r="Q17" s="385">
        <v>47933</v>
      </c>
      <c r="R17" s="384">
        <v>15193</v>
      </c>
      <c r="S17" s="385">
        <v>54610</v>
      </c>
      <c r="T17" s="401">
        <v>18380</v>
      </c>
    </row>
    <row r="18" spans="1:20">
      <c r="A18" s="2"/>
      <c r="B18" s="18" t="s">
        <v>7</v>
      </c>
      <c r="C18" s="843"/>
      <c r="D18" s="444" t="s">
        <v>329</v>
      </c>
      <c r="E18" s="445">
        <v>4212</v>
      </c>
      <c r="F18" s="447">
        <v>138</v>
      </c>
      <c r="G18" s="448">
        <v>4453</v>
      </c>
      <c r="H18" s="450">
        <v>142</v>
      </c>
      <c r="I18" s="445">
        <v>4626</v>
      </c>
      <c r="J18" s="447">
        <v>145</v>
      </c>
      <c r="K18" s="448">
        <v>4808</v>
      </c>
      <c r="L18" s="450">
        <v>152</v>
      </c>
      <c r="M18" s="445">
        <v>4972</v>
      </c>
      <c r="N18" s="447">
        <v>158</v>
      </c>
      <c r="O18" s="448">
        <v>5141</v>
      </c>
      <c r="P18" s="447">
        <v>164</v>
      </c>
      <c r="Q18" s="448">
        <v>5363</v>
      </c>
      <c r="R18" s="447">
        <v>167</v>
      </c>
      <c r="S18" s="448">
        <v>5563</v>
      </c>
      <c r="T18" s="452">
        <v>174</v>
      </c>
    </row>
    <row r="19" spans="1:20">
      <c r="A19" s="2"/>
      <c r="B19" s="34" t="s">
        <v>8</v>
      </c>
      <c r="C19" s="843"/>
      <c r="D19" s="382" t="s">
        <v>504</v>
      </c>
      <c r="E19" s="383">
        <v>3818</v>
      </c>
      <c r="F19" s="384">
        <v>73</v>
      </c>
      <c r="G19" s="385">
        <v>4010</v>
      </c>
      <c r="H19" s="387">
        <v>76</v>
      </c>
      <c r="I19" s="383">
        <v>4170</v>
      </c>
      <c r="J19" s="384">
        <v>80</v>
      </c>
      <c r="K19" s="385">
        <v>4326</v>
      </c>
      <c r="L19" s="387">
        <v>84</v>
      </c>
      <c r="M19" s="383">
        <v>4513</v>
      </c>
      <c r="N19" s="384">
        <v>88</v>
      </c>
      <c r="O19" s="385">
        <v>4746</v>
      </c>
      <c r="P19" s="384">
        <v>92</v>
      </c>
      <c r="Q19" s="385">
        <v>5138</v>
      </c>
      <c r="R19" s="384">
        <v>99</v>
      </c>
      <c r="S19" s="385">
        <v>5599</v>
      </c>
      <c r="T19" s="401">
        <v>110</v>
      </c>
    </row>
    <row r="20" spans="1:20">
      <c r="A20" s="2"/>
      <c r="B20" s="2"/>
      <c r="C20" s="843"/>
      <c r="D20" s="444" t="s">
        <v>505</v>
      </c>
      <c r="E20" s="445">
        <v>2364</v>
      </c>
      <c r="F20" s="447">
        <v>23</v>
      </c>
      <c r="G20" s="448">
        <v>2466</v>
      </c>
      <c r="H20" s="450">
        <v>24</v>
      </c>
      <c r="I20" s="445">
        <v>2573</v>
      </c>
      <c r="J20" s="447">
        <v>24</v>
      </c>
      <c r="K20" s="448">
        <v>2662</v>
      </c>
      <c r="L20" s="450">
        <v>26</v>
      </c>
      <c r="M20" s="445">
        <v>2770</v>
      </c>
      <c r="N20" s="447">
        <v>26</v>
      </c>
      <c r="O20" s="448">
        <v>2864</v>
      </c>
      <c r="P20" s="447">
        <v>26</v>
      </c>
      <c r="Q20" s="448">
        <v>3024</v>
      </c>
      <c r="R20" s="447">
        <v>26</v>
      </c>
      <c r="S20" s="448">
        <v>3175</v>
      </c>
      <c r="T20" s="452">
        <v>25</v>
      </c>
    </row>
    <row r="21" spans="1:20">
      <c r="A21" s="2"/>
      <c r="B21" s="2"/>
      <c r="C21" s="843"/>
      <c r="D21" s="382" t="s">
        <v>509</v>
      </c>
      <c r="E21" s="383">
        <v>14188</v>
      </c>
      <c r="F21" s="384">
        <v>14124</v>
      </c>
      <c r="G21" s="385">
        <v>15597</v>
      </c>
      <c r="H21" s="387">
        <v>15785</v>
      </c>
      <c r="I21" s="383">
        <v>17076</v>
      </c>
      <c r="J21" s="384">
        <v>17689</v>
      </c>
      <c r="K21" s="385">
        <v>18470</v>
      </c>
      <c r="L21" s="387">
        <v>19503</v>
      </c>
      <c r="M21" s="383">
        <v>19943</v>
      </c>
      <c r="N21" s="384">
        <v>21504</v>
      </c>
      <c r="O21" s="385">
        <v>21587</v>
      </c>
      <c r="P21" s="384">
        <v>23820</v>
      </c>
      <c r="Q21" s="385">
        <v>22922</v>
      </c>
      <c r="R21" s="384">
        <v>25985</v>
      </c>
      <c r="S21" s="385">
        <v>24412</v>
      </c>
      <c r="T21" s="401">
        <v>28276</v>
      </c>
    </row>
    <row r="22" spans="1:20">
      <c r="A22" s="2"/>
      <c r="B22" s="2"/>
      <c r="C22" s="843"/>
      <c r="D22" s="444" t="s">
        <v>510</v>
      </c>
      <c r="E22" s="445">
        <v>2963</v>
      </c>
      <c r="F22" s="447">
        <v>133</v>
      </c>
      <c r="G22" s="448">
        <v>3160</v>
      </c>
      <c r="H22" s="450">
        <v>141</v>
      </c>
      <c r="I22" s="445">
        <v>3285</v>
      </c>
      <c r="J22" s="447">
        <v>147</v>
      </c>
      <c r="K22" s="448">
        <v>3429</v>
      </c>
      <c r="L22" s="450">
        <v>156</v>
      </c>
      <c r="M22" s="445">
        <v>3584</v>
      </c>
      <c r="N22" s="447">
        <v>165</v>
      </c>
      <c r="O22" s="448">
        <v>3688</v>
      </c>
      <c r="P22" s="447">
        <v>173</v>
      </c>
      <c r="Q22" s="448">
        <v>3810</v>
      </c>
      <c r="R22" s="447">
        <v>182</v>
      </c>
      <c r="S22" s="448">
        <v>3941</v>
      </c>
      <c r="T22" s="452">
        <v>188</v>
      </c>
    </row>
    <row r="23" spans="1:20">
      <c r="A23" s="2"/>
      <c r="B23" s="2"/>
      <c r="C23" s="843"/>
      <c r="D23" s="382" t="s">
        <v>511</v>
      </c>
      <c r="E23" s="383">
        <v>2995</v>
      </c>
      <c r="F23" s="384">
        <v>65</v>
      </c>
      <c r="G23" s="385">
        <v>3152</v>
      </c>
      <c r="H23" s="387">
        <v>67</v>
      </c>
      <c r="I23" s="383">
        <v>3270</v>
      </c>
      <c r="J23" s="384">
        <v>69</v>
      </c>
      <c r="K23" s="385">
        <v>3371</v>
      </c>
      <c r="L23" s="387">
        <v>72</v>
      </c>
      <c r="M23" s="383">
        <v>3503</v>
      </c>
      <c r="N23" s="384">
        <v>76</v>
      </c>
      <c r="O23" s="385">
        <v>3683</v>
      </c>
      <c r="P23" s="384">
        <v>82</v>
      </c>
      <c r="Q23" s="385">
        <v>3899</v>
      </c>
      <c r="R23" s="384">
        <v>85</v>
      </c>
      <c r="S23" s="385">
        <v>4065</v>
      </c>
      <c r="T23" s="401">
        <v>88</v>
      </c>
    </row>
    <row r="24" spans="1:20" ht="15.75" customHeight="1">
      <c r="A24" s="2"/>
      <c r="B24" s="2"/>
      <c r="C24" s="843"/>
      <c r="D24" s="456" t="s">
        <v>512</v>
      </c>
      <c r="E24" s="457">
        <v>2138</v>
      </c>
      <c r="F24" s="459">
        <v>15</v>
      </c>
      <c r="G24" s="461">
        <v>2221</v>
      </c>
      <c r="H24" s="462">
        <v>16</v>
      </c>
      <c r="I24" s="457">
        <v>2294</v>
      </c>
      <c r="J24" s="459">
        <v>17</v>
      </c>
      <c r="K24" s="461">
        <v>2363</v>
      </c>
      <c r="L24" s="462">
        <v>17</v>
      </c>
      <c r="M24" s="457">
        <v>2449</v>
      </c>
      <c r="N24" s="459">
        <v>17</v>
      </c>
      <c r="O24" s="461">
        <v>2503</v>
      </c>
      <c r="P24" s="459">
        <v>18</v>
      </c>
      <c r="Q24" s="461">
        <v>2604</v>
      </c>
      <c r="R24" s="459">
        <v>19</v>
      </c>
      <c r="S24" s="461">
        <v>2657</v>
      </c>
      <c r="T24" s="465">
        <v>19</v>
      </c>
    </row>
    <row r="25" spans="1:20" ht="21.75" customHeight="1">
      <c r="A25" s="2"/>
      <c r="B25" s="2"/>
      <c r="C25" s="843"/>
      <c r="D25" s="467" t="s">
        <v>71</v>
      </c>
      <c r="E25" s="469">
        <f t="shared" ref="E25:T25" si="0">SUM(E16:E24)</f>
        <v>52827</v>
      </c>
      <c r="F25" s="500">
        <f t="shared" si="0"/>
        <v>18989</v>
      </c>
      <c r="G25" s="502">
        <f t="shared" si="0"/>
        <v>58092</v>
      </c>
      <c r="H25" s="505">
        <f t="shared" si="0"/>
        <v>21448</v>
      </c>
      <c r="I25" s="469">
        <f t="shared" si="0"/>
        <v>64185</v>
      </c>
      <c r="J25" s="500">
        <f t="shared" si="0"/>
        <v>24635</v>
      </c>
      <c r="K25" s="502">
        <f t="shared" si="0"/>
        <v>71413</v>
      </c>
      <c r="L25" s="505">
        <f t="shared" si="0"/>
        <v>28228</v>
      </c>
      <c r="M25" s="469">
        <f t="shared" si="0"/>
        <v>79929</v>
      </c>
      <c r="N25" s="500">
        <f t="shared" si="0"/>
        <v>32661</v>
      </c>
      <c r="O25" s="502">
        <f t="shared" si="0"/>
        <v>89677</v>
      </c>
      <c r="P25" s="500">
        <f t="shared" si="0"/>
        <v>38479</v>
      </c>
      <c r="Q25" s="502">
        <f t="shared" si="0"/>
        <v>98995</v>
      </c>
      <c r="R25" s="500">
        <f t="shared" si="0"/>
        <v>43764</v>
      </c>
      <c r="S25" s="502">
        <f t="shared" si="0"/>
        <v>108972</v>
      </c>
      <c r="T25" s="507">
        <f t="shared" si="0"/>
        <v>49795</v>
      </c>
    </row>
    <row r="26" spans="1:20" ht="30.75" customHeight="1">
      <c r="A26" s="2"/>
      <c r="B26" s="2"/>
      <c r="C26" s="844"/>
      <c r="D26" s="509" t="s">
        <v>702</v>
      </c>
      <c r="E26" s="845">
        <f>E25+F25</f>
        <v>71816</v>
      </c>
      <c r="F26" s="829"/>
      <c r="G26" s="845">
        <f>G25+H25</f>
        <v>79540</v>
      </c>
      <c r="H26" s="829"/>
      <c r="I26" s="845">
        <f>I25+J25</f>
        <v>88820</v>
      </c>
      <c r="J26" s="829"/>
      <c r="K26" s="845">
        <f>K25+L25</f>
        <v>99641</v>
      </c>
      <c r="L26" s="829"/>
      <c r="M26" s="845">
        <f>M25+N25</f>
        <v>112590</v>
      </c>
      <c r="N26" s="829"/>
      <c r="O26" s="845">
        <f>O25+P25</f>
        <v>128156</v>
      </c>
      <c r="P26" s="829"/>
      <c r="Q26" s="845">
        <f>Q25+R25</f>
        <v>142759</v>
      </c>
      <c r="R26" s="829"/>
      <c r="S26" s="845">
        <f>S25+T25</f>
        <v>158767</v>
      </c>
      <c r="T26" s="764"/>
    </row>
    <row r="27" spans="1:20" ht="15.75" customHeight="1">
      <c r="A27" s="2"/>
      <c r="B27" s="2"/>
      <c r="C27" s="573" t="s">
        <v>833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 ht="4.5" customHeight="1">
      <c r="A29" s="2"/>
      <c r="B29" s="2"/>
      <c r="C29" s="575"/>
      <c r="D29" s="589"/>
      <c r="E29" s="590"/>
      <c r="F29" s="590"/>
      <c r="G29" s="590"/>
      <c r="H29" s="590"/>
      <c r="I29" s="590"/>
      <c r="J29" s="590"/>
      <c r="K29" s="590"/>
      <c r="L29" s="590"/>
      <c r="M29" s="590"/>
      <c r="N29" s="590"/>
      <c r="O29" s="590"/>
      <c r="P29" s="590"/>
      <c r="Q29" s="590"/>
      <c r="R29" s="590"/>
      <c r="S29" s="590"/>
      <c r="T29" s="590"/>
    </row>
    <row r="30" spans="1:2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1:20" ht="15.75" customHeight="1">
      <c r="A31" s="2"/>
      <c r="B31" s="2"/>
      <c r="C31" s="842" t="s">
        <v>987</v>
      </c>
      <c r="D31" s="860" t="s">
        <v>115</v>
      </c>
      <c r="E31" s="839">
        <v>2004</v>
      </c>
      <c r="F31" s="801"/>
      <c r="G31" s="839">
        <v>2005</v>
      </c>
      <c r="H31" s="801"/>
      <c r="I31" s="839">
        <v>2006</v>
      </c>
      <c r="J31" s="801"/>
      <c r="K31" s="839">
        <v>2007</v>
      </c>
      <c r="L31" s="801"/>
      <c r="M31" s="839">
        <v>2008</v>
      </c>
      <c r="N31" s="801"/>
      <c r="O31" s="839">
        <v>2009</v>
      </c>
      <c r="P31" s="801"/>
      <c r="Q31" s="839">
        <v>2010</v>
      </c>
      <c r="R31" s="801"/>
      <c r="S31" s="839">
        <v>2011</v>
      </c>
      <c r="T31" s="857"/>
    </row>
    <row r="32" spans="1:20" ht="15.75" customHeight="1">
      <c r="A32" s="2"/>
      <c r="B32" s="2"/>
      <c r="C32" s="843"/>
      <c r="D32" s="851"/>
      <c r="E32" s="272" t="s">
        <v>269</v>
      </c>
      <c r="F32" s="300" t="s">
        <v>270</v>
      </c>
      <c r="G32" s="272" t="s">
        <v>269</v>
      </c>
      <c r="H32" s="274" t="s">
        <v>270</v>
      </c>
      <c r="I32" s="298" t="s">
        <v>269</v>
      </c>
      <c r="J32" s="300" t="s">
        <v>270</v>
      </c>
      <c r="K32" s="272" t="s">
        <v>269</v>
      </c>
      <c r="L32" s="274" t="s">
        <v>270</v>
      </c>
      <c r="M32" s="298" t="s">
        <v>269</v>
      </c>
      <c r="N32" s="300" t="s">
        <v>270</v>
      </c>
      <c r="O32" s="272" t="s">
        <v>269</v>
      </c>
      <c r="P32" s="274" t="s">
        <v>270</v>
      </c>
      <c r="Q32" s="272" t="s">
        <v>269</v>
      </c>
      <c r="R32" s="274" t="s">
        <v>270</v>
      </c>
      <c r="S32" s="272" t="s">
        <v>269</v>
      </c>
      <c r="T32" s="608" t="s">
        <v>270</v>
      </c>
    </row>
    <row r="33" spans="1:20">
      <c r="A33" s="2"/>
      <c r="B33" s="2"/>
      <c r="C33" s="843"/>
      <c r="D33" s="307" t="s">
        <v>287</v>
      </c>
      <c r="E33" s="609">
        <f t="shared" ref="E33:F33" si="1">E16/$E$26</f>
        <v>1.5275147599420742E-2</v>
      </c>
      <c r="F33" s="611">
        <f t="shared" si="1"/>
        <v>3.3697226244847945E-3</v>
      </c>
      <c r="G33" s="609">
        <f t="shared" ref="G33:H33" si="2">G16/$G$26</f>
        <v>1.7400050289162687E-2</v>
      </c>
      <c r="H33" s="611">
        <f t="shared" si="2"/>
        <v>4.0482775961780239E-3</v>
      </c>
      <c r="I33" s="613">
        <f t="shared" ref="I33:J33" si="3">I16/$I$26</f>
        <v>1.9590182391353298E-2</v>
      </c>
      <c r="J33" s="614">
        <f t="shared" si="3"/>
        <v>5.4154469714028375E-3</v>
      </c>
      <c r="K33" s="609">
        <f t="shared" ref="K33:L33" si="4">K16/$K$26</f>
        <v>2.2189660882568421E-2</v>
      </c>
      <c r="L33" s="614">
        <f t="shared" si="4"/>
        <v>7.0051484830541645E-3</v>
      </c>
      <c r="M33" s="609">
        <f t="shared" ref="M33:N33" si="5">M16/$M$26</f>
        <v>2.4309441335820234E-2</v>
      </c>
      <c r="N33" s="614">
        <f t="shared" si="5"/>
        <v>8.5353939070965442E-3</v>
      </c>
      <c r="O33" s="609">
        <f t="shared" ref="O33:P33" si="6">O16/$O$26</f>
        <v>2.8582352757576705E-2</v>
      </c>
      <c r="P33" s="614">
        <f t="shared" si="6"/>
        <v>1.1899559911358033E-2</v>
      </c>
      <c r="Q33" s="609">
        <f t="shared" ref="Q33:R33" si="7">Q16/$Q$26</f>
        <v>3.0134702540645424E-2</v>
      </c>
      <c r="R33" s="611">
        <f t="shared" si="7"/>
        <v>1.4065663110556953E-2</v>
      </c>
      <c r="S33" s="609">
        <f t="shared" ref="S33:T33" si="8">S16/$S$26</f>
        <v>3.1177763641058912E-2</v>
      </c>
      <c r="T33" s="620">
        <f t="shared" si="8"/>
        <v>1.5966794107087744E-2</v>
      </c>
    </row>
    <row r="34" spans="1:20">
      <c r="A34" s="2"/>
      <c r="B34" s="2"/>
      <c r="C34" s="843"/>
      <c r="D34" s="382" t="s">
        <v>319</v>
      </c>
      <c r="E34" s="623">
        <f t="shared" ref="E34:F34" si="9">E17/$E$26</f>
        <v>0.26528907207307562</v>
      </c>
      <c r="F34" s="636">
        <f t="shared" si="9"/>
        <v>5.814860198284505E-2</v>
      </c>
      <c r="G34" s="623">
        <f t="shared" ref="G34:H34" si="10">G17/$G$26</f>
        <v>0.27217752074427959</v>
      </c>
      <c r="H34" s="636">
        <f t="shared" si="10"/>
        <v>6.1289917022881571E-2</v>
      </c>
      <c r="I34" s="638">
        <f t="shared" ref="I34:J34" si="11">I17/$I$26</f>
        <v>0.28316820535915332</v>
      </c>
      <c r="J34" s="640">
        <f t="shared" si="11"/>
        <v>6.7360954739923443E-2</v>
      </c>
      <c r="K34" s="623">
        <f t="shared" ref="K34:L34" si="12">K17/$K$26</f>
        <v>0.29880270169909978</v>
      </c>
      <c r="L34" s="640">
        <f t="shared" si="12"/>
        <v>7.5470940677030543E-2</v>
      </c>
      <c r="M34" s="623">
        <f t="shared" ref="M34:N34" si="13">M17/$M$26</f>
        <v>0.31493027799982237</v>
      </c>
      <c r="N34" s="640">
        <f t="shared" si="13"/>
        <v>8.5851318944844129E-2</v>
      </c>
      <c r="O34" s="623">
        <f t="shared" ref="O34:P34" si="14">O17/$O$26</f>
        <v>0.32618059240300884</v>
      </c>
      <c r="P34" s="640">
        <f t="shared" si="14"/>
        <v>9.8153812540965696E-2</v>
      </c>
      <c r="Q34" s="623">
        <f t="shared" ref="Q34:R34" si="15">Q17/$Q$26</f>
        <v>0.33576166826609882</v>
      </c>
      <c r="R34" s="636">
        <f t="shared" si="15"/>
        <v>0.10642411336588237</v>
      </c>
      <c r="S34" s="623">
        <f t="shared" ref="S34:T34" si="16">S17/$S$26</f>
        <v>0.3439631661491368</v>
      </c>
      <c r="T34" s="649">
        <f t="shared" si="16"/>
        <v>0.11576713044902279</v>
      </c>
    </row>
    <row r="35" spans="1:20">
      <c r="A35" s="2"/>
      <c r="B35" s="2"/>
      <c r="C35" s="843"/>
      <c r="D35" s="444" t="s">
        <v>329</v>
      </c>
      <c r="E35" s="651">
        <f t="shared" ref="E35:F35" si="17">E18/$E$26</f>
        <v>5.8649883034421299E-2</v>
      </c>
      <c r="F35" s="653">
        <f t="shared" si="17"/>
        <v>1.9215773643756265E-3</v>
      </c>
      <c r="G35" s="651">
        <f t="shared" ref="G35:H35" si="18">G18/$G$26</f>
        <v>5.5984410359567513E-2</v>
      </c>
      <c r="H35" s="653">
        <f t="shared" si="18"/>
        <v>1.7852652753331656E-3</v>
      </c>
      <c r="I35" s="655">
        <f t="shared" ref="I35:J35" si="19">I18/$I$26</f>
        <v>5.208286421977032E-2</v>
      </c>
      <c r="J35" s="659">
        <f t="shared" si="19"/>
        <v>1.6325151992794417E-3</v>
      </c>
      <c r="K35" s="651">
        <f t="shared" ref="K35:L35" si="20">K18/$K$26</f>
        <v>4.8253229092441868E-2</v>
      </c>
      <c r="L35" s="659">
        <f t="shared" si="20"/>
        <v>1.5254764604931705E-3</v>
      </c>
      <c r="M35" s="651">
        <f t="shared" ref="M35:N35" si="21">M18/$M$26</f>
        <v>4.416022737365663E-2</v>
      </c>
      <c r="N35" s="659">
        <f t="shared" si="21"/>
        <v>1.4033217870148326E-3</v>
      </c>
      <c r="O35" s="651">
        <f t="shared" ref="O35:P35" si="22">O18/$O$26</f>
        <v>4.0115172133961735E-2</v>
      </c>
      <c r="P35" s="659">
        <f t="shared" si="22"/>
        <v>1.2796903773526014E-3</v>
      </c>
      <c r="Q35" s="651">
        <f t="shared" ref="Q35:R35" si="23">Q18/$Q$26</f>
        <v>3.7566808397368992E-2</v>
      </c>
      <c r="R35" s="653">
        <f t="shared" si="23"/>
        <v>1.1698036551110614E-3</v>
      </c>
      <c r="S35" s="651">
        <f t="shared" ref="S35:T35" si="24">S18/$S$26</f>
        <v>3.5038767502062772E-2</v>
      </c>
      <c r="T35" s="664">
        <f t="shared" si="24"/>
        <v>1.0959456310190405E-3</v>
      </c>
    </row>
    <row r="36" spans="1:20">
      <c r="A36" s="2"/>
      <c r="B36" s="2"/>
      <c r="C36" s="843"/>
      <c r="D36" s="382" t="s">
        <v>504</v>
      </c>
      <c r="E36" s="623">
        <f t="shared" ref="E36:F36" si="25">E19/$E$26</f>
        <v>5.3163640414392338E-2</v>
      </c>
      <c r="F36" s="636">
        <f t="shared" si="25"/>
        <v>1.0164865768073966E-3</v>
      </c>
      <c r="G36" s="623">
        <f t="shared" ref="G36:H36" si="26">G19/$G$26</f>
        <v>5.0414885592154887E-2</v>
      </c>
      <c r="H36" s="636">
        <f t="shared" si="26"/>
        <v>9.5549409102338445E-4</v>
      </c>
      <c r="I36" s="638">
        <f t="shared" ref="I36:J36" si="27">I19/$I$26</f>
        <v>4.6948885386174283E-2</v>
      </c>
      <c r="J36" s="640">
        <f t="shared" si="27"/>
        <v>9.0069804098176086E-4</v>
      </c>
      <c r="K36" s="623">
        <f t="shared" ref="K36:L36" si="28">K19/$K$26</f>
        <v>4.3415862947983261E-2</v>
      </c>
      <c r="L36" s="640">
        <f t="shared" si="28"/>
        <v>8.4302646500938373E-4</v>
      </c>
      <c r="M36" s="623">
        <f t="shared" ref="M36:N36" si="29">M19/$M$26</f>
        <v>4.0083488764543922E-2</v>
      </c>
      <c r="N36" s="640">
        <f t="shared" si="29"/>
        <v>7.8159694466648898E-4</v>
      </c>
      <c r="O36" s="623">
        <f t="shared" ref="O36:P36" si="30">O19/$O$26</f>
        <v>3.7032991042167361E-2</v>
      </c>
      <c r="P36" s="640">
        <f t="shared" si="30"/>
        <v>7.1787508973438624E-4</v>
      </c>
      <c r="Q36" s="623">
        <f t="shared" ref="Q36:R36" si="31">Q19/$Q$26</f>
        <v>3.5990725628506783E-2</v>
      </c>
      <c r="R36" s="636">
        <f t="shared" si="31"/>
        <v>6.9347641829937165E-4</v>
      </c>
      <c r="S36" s="623">
        <f t="shared" ref="S36:T36" si="32">S19/$S$26</f>
        <v>3.5265514873997747E-2</v>
      </c>
      <c r="T36" s="649">
        <f t="shared" si="32"/>
        <v>6.928391920235313E-4</v>
      </c>
    </row>
    <row r="37" spans="1:20">
      <c r="A37" s="2"/>
      <c r="B37" s="2"/>
      <c r="C37" s="843"/>
      <c r="D37" s="444" t="s">
        <v>505</v>
      </c>
      <c r="E37" s="651">
        <f t="shared" ref="E37:F37" si="33">E20/$E$26</f>
        <v>3.291745572017378E-2</v>
      </c>
      <c r="F37" s="653">
        <f t="shared" si="33"/>
        <v>3.2026289406260442E-4</v>
      </c>
      <c r="G37" s="651">
        <f t="shared" ref="G37:H37" si="34">G20/$G$26</f>
        <v>3.1003268795574555E-2</v>
      </c>
      <c r="H37" s="653">
        <f t="shared" si="34"/>
        <v>3.0173497611264775E-4</v>
      </c>
      <c r="I37" s="655">
        <f t="shared" ref="I37:J37" si="35">I20/$I$26</f>
        <v>2.8968700743075882E-2</v>
      </c>
      <c r="J37" s="659">
        <f t="shared" si="35"/>
        <v>2.7020941229452826E-4</v>
      </c>
      <c r="K37" s="651">
        <f t="shared" ref="K37:L37" si="36">K20/$K$26</f>
        <v>2.6715910117321183E-2</v>
      </c>
      <c r="L37" s="659">
        <f t="shared" si="36"/>
        <v>2.6093676297909497E-4</v>
      </c>
      <c r="M37" s="651">
        <f t="shared" ref="M37:N37" si="37">M20/$M$26</f>
        <v>2.4602540190070167E-2</v>
      </c>
      <c r="N37" s="659">
        <f t="shared" si="37"/>
        <v>2.3092637001509902E-4</v>
      </c>
      <c r="O37" s="651">
        <f t="shared" ref="O37:P37" si="38">O20/$O$26</f>
        <v>2.2347763663035675E-2</v>
      </c>
      <c r="P37" s="659">
        <f t="shared" si="38"/>
        <v>2.0287774275102219E-4</v>
      </c>
      <c r="Q37" s="651">
        <f t="shared" ref="Q37:R37" si="39">Q20/$Q$26</f>
        <v>2.1182552413508079E-2</v>
      </c>
      <c r="R37" s="653">
        <f t="shared" si="39"/>
        <v>1.8212511995741075E-4</v>
      </c>
      <c r="S37" s="651">
        <f t="shared" ref="S37:T37" si="40">S20/$S$26</f>
        <v>1.9997858497042838E-2</v>
      </c>
      <c r="T37" s="664">
        <f t="shared" si="40"/>
        <v>1.5746345273262075E-4</v>
      </c>
    </row>
    <row r="38" spans="1:20">
      <c r="A38" s="2"/>
      <c r="B38" s="2"/>
      <c r="C38" s="843"/>
      <c r="D38" s="382" t="s">
        <v>509</v>
      </c>
      <c r="E38" s="623">
        <f t="shared" ref="E38:F38" si="41">E21/$E$26</f>
        <v>0.19756043221566225</v>
      </c>
      <c r="F38" s="636">
        <f t="shared" si="41"/>
        <v>0.19666926590174891</v>
      </c>
      <c r="G38" s="623">
        <f t="shared" ref="G38:H38" si="42">G21/$G$26</f>
        <v>0.19609001760120695</v>
      </c>
      <c r="H38" s="636">
        <f t="shared" si="42"/>
        <v>0.19845360824742267</v>
      </c>
      <c r="I38" s="638">
        <f t="shared" ref="I38:J38" si="43">I21/$I$26</f>
        <v>0.19225399684755687</v>
      </c>
      <c r="J38" s="640">
        <f t="shared" si="43"/>
        <v>0.19915559558657961</v>
      </c>
      <c r="K38" s="623">
        <f t="shared" ref="K38:L38" si="44">K21/$K$26</f>
        <v>0.18536546200861093</v>
      </c>
      <c r="L38" s="640">
        <f t="shared" si="44"/>
        <v>0.19573268032235727</v>
      </c>
      <c r="M38" s="623">
        <f t="shared" ref="M38:N38" si="45">M21/$M$26</f>
        <v>0.17712940758504309</v>
      </c>
      <c r="N38" s="640">
        <f t="shared" si="45"/>
        <v>0.19099387156941114</v>
      </c>
      <c r="O38" s="623">
        <f t="shared" ref="O38:P38" si="46">O21/$O$26</f>
        <v>0.16844314741408908</v>
      </c>
      <c r="P38" s="640">
        <f t="shared" si="46"/>
        <v>0.18586722432035957</v>
      </c>
      <c r="Q38" s="623">
        <f t="shared" ref="Q38:R38" si="47">Q21/$Q$26</f>
        <v>0.16056430767937574</v>
      </c>
      <c r="R38" s="636">
        <f t="shared" si="47"/>
        <v>0.18202004777281994</v>
      </c>
      <c r="S38" s="623">
        <f t="shared" ref="S38:T38" si="48">S21/$S$26</f>
        <v>0.15375991232434952</v>
      </c>
      <c r="T38" s="649">
        <f t="shared" si="48"/>
        <v>0.17809746357870337</v>
      </c>
    </row>
    <row r="39" spans="1:20">
      <c r="A39" s="2"/>
      <c r="B39" s="2"/>
      <c r="C39" s="843"/>
      <c r="D39" s="444" t="s">
        <v>510</v>
      </c>
      <c r="E39" s="651">
        <f t="shared" ref="E39:F39" si="49">E22/$E$26</f>
        <v>4.1258215439456389E-2</v>
      </c>
      <c r="F39" s="653">
        <f t="shared" si="49"/>
        <v>1.8519549961011474E-3</v>
      </c>
      <c r="G39" s="651">
        <f t="shared" ref="G39:H39" si="50">G22/$G$26</f>
        <v>3.972843852149862E-2</v>
      </c>
      <c r="H39" s="653">
        <f t="shared" si="50"/>
        <v>1.7726929846618054E-3</v>
      </c>
      <c r="I39" s="655">
        <f t="shared" ref="I39:J39" si="51">I22/$I$26</f>
        <v>3.6984913307813554E-2</v>
      </c>
      <c r="J39" s="659">
        <f t="shared" si="51"/>
        <v>1.6550326503039856E-3</v>
      </c>
      <c r="K39" s="651">
        <f t="shared" ref="K39:L39" si="52">K22/$K$26</f>
        <v>3.4413544625204483E-2</v>
      </c>
      <c r="L39" s="659">
        <f t="shared" si="52"/>
        <v>1.5656205778745698E-3</v>
      </c>
      <c r="M39" s="651">
        <f t="shared" ref="M39:N39" si="53">M22/$M$26</f>
        <v>3.1832311928235192E-2</v>
      </c>
      <c r="N39" s="659">
        <f t="shared" si="53"/>
        <v>1.465494271249667E-3</v>
      </c>
      <c r="O39" s="651">
        <f t="shared" ref="O39:P39" si="54">O22/$O$26</f>
        <v>2.8777427510221918E-2</v>
      </c>
      <c r="P39" s="659">
        <f t="shared" si="54"/>
        <v>1.3499172883048784E-3</v>
      </c>
      <c r="Q39" s="651">
        <f t="shared" ref="Q39:R39" si="55">Q22/$Q$26</f>
        <v>2.6688334886066728E-2</v>
      </c>
      <c r="R39" s="653">
        <f t="shared" si="55"/>
        <v>1.2748758397018753E-3</v>
      </c>
      <c r="S39" s="651">
        <f t="shared" ref="S39:T39" si="56">S22/$S$26</f>
        <v>2.4822538688770338E-2</v>
      </c>
      <c r="T39" s="664">
        <f t="shared" si="56"/>
        <v>1.1841251645493081E-3</v>
      </c>
    </row>
    <row r="40" spans="1:20">
      <c r="A40" s="2"/>
      <c r="B40" s="2"/>
      <c r="C40" s="843"/>
      <c r="D40" s="382" t="s">
        <v>511</v>
      </c>
      <c r="E40" s="623">
        <f t="shared" ref="E40:F40" si="57">E23/$E$26</f>
        <v>4.1703798596413058E-2</v>
      </c>
      <c r="F40" s="636">
        <f t="shared" si="57"/>
        <v>9.0509078756822992E-4</v>
      </c>
      <c r="G40" s="623">
        <f t="shared" ref="G40:H40" si="58">G23/$G$26</f>
        <v>3.9627860196127733E-2</v>
      </c>
      <c r="H40" s="636">
        <f t="shared" si="58"/>
        <v>8.4234347498114161E-4</v>
      </c>
      <c r="I40" s="638">
        <f t="shared" ref="I40:J40" si="59">I23/$I$26</f>
        <v>3.6816032425129479E-2</v>
      </c>
      <c r="J40" s="640">
        <f t="shared" si="59"/>
        <v>7.7685206034676878E-4</v>
      </c>
      <c r="K40" s="623">
        <f t="shared" ref="K40:L40" si="60">K23/$K$26</f>
        <v>3.3831454923174194E-2</v>
      </c>
      <c r="L40" s="640">
        <f t="shared" si="60"/>
        <v>7.2259411286518607E-4</v>
      </c>
      <c r="M40" s="623">
        <f t="shared" ref="M40:N40" si="61">M23/$M$26</f>
        <v>3.1112887467803534E-2</v>
      </c>
      <c r="N40" s="640">
        <f t="shared" si="61"/>
        <v>6.7501554312105871E-4</v>
      </c>
      <c r="O40" s="623">
        <f t="shared" ref="O40:P40" si="62">O23/$O$26</f>
        <v>2.8738412559692873E-2</v>
      </c>
      <c r="P40" s="640">
        <f t="shared" si="62"/>
        <v>6.3984518867630071E-4</v>
      </c>
      <c r="Q40" s="623">
        <f t="shared" ref="Q40:R40" si="63">Q23/$Q$26</f>
        <v>2.7311763181305557E-2</v>
      </c>
      <c r="R40" s="636">
        <f t="shared" si="63"/>
        <v>5.9540904601461202E-4</v>
      </c>
      <c r="S40" s="623">
        <f t="shared" ref="S40:T40" si="64">S23/$S$26</f>
        <v>2.5603557414324137E-2</v>
      </c>
      <c r="T40" s="649">
        <f t="shared" si="64"/>
        <v>5.5427135361882504E-4</v>
      </c>
    </row>
    <row r="41" spans="1:20">
      <c r="A41" s="2"/>
      <c r="B41" s="2"/>
      <c r="C41" s="843"/>
      <c r="D41" s="444" t="s">
        <v>512</v>
      </c>
      <c r="E41" s="651">
        <f t="shared" ref="E41:F41" si="65">E24/$E$26</f>
        <v>2.9770524674167315E-2</v>
      </c>
      <c r="F41" s="653">
        <f t="shared" si="65"/>
        <v>2.0886710482343767E-4</v>
      </c>
      <c r="G41" s="651">
        <f t="shared" ref="G41:H41" si="66">G24/$G$26</f>
        <v>2.7923057581091273E-2</v>
      </c>
      <c r="H41" s="653">
        <f t="shared" si="66"/>
        <v>2.0115665074176516E-4</v>
      </c>
      <c r="I41" s="655">
        <f t="shared" ref="I41:J41" si="67">I24/$I$26</f>
        <v>2.5827516325151994E-2</v>
      </c>
      <c r="J41" s="659">
        <f t="shared" si="67"/>
        <v>1.913983337086242E-4</v>
      </c>
      <c r="K41" s="651">
        <f t="shared" ref="K41:L41" si="68">K24/$K$26</f>
        <v>2.371513734306159E-2</v>
      </c>
      <c r="L41" s="659">
        <f t="shared" si="68"/>
        <v>1.7061249887094669E-4</v>
      </c>
      <c r="M41" s="651">
        <f t="shared" ref="M41:N41" si="69">M24/$M$26</f>
        <v>2.1751487698729904E-2</v>
      </c>
      <c r="N41" s="659">
        <f t="shared" si="69"/>
        <v>1.5099031885602629E-4</v>
      </c>
      <c r="O41" s="651">
        <f t="shared" ref="O41:P41" si="70">O24/$O$26</f>
        <v>1.9530884234838789E-2</v>
      </c>
      <c r="P41" s="659">
        <f t="shared" si="70"/>
        <v>1.4045382190455382E-4</v>
      </c>
      <c r="Q41" s="651">
        <f t="shared" ref="Q41:R41" si="71">Q24/$Q$26</f>
        <v>1.8240531244965292E-2</v>
      </c>
      <c r="R41" s="653">
        <f t="shared" si="71"/>
        <v>1.3309143381503094E-4</v>
      </c>
      <c r="S41" s="651">
        <f t="shared" ref="S41:T41" si="72">S24/$S$26</f>
        <v>1.6735215756422936E-2</v>
      </c>
      <c r="T41" s="664">
        <f t="shared" si="72"/>
        <v>1.1967222407679178E-4</v>
      </c>
    </row>
    <row r="42" spans="1:20" ht="18" customHeight="1">
      <c r="A42" s="2"/>
      <c r="B42" s="2"/>
      <c r="C42" s="843"/>
      <c r="D42" s="684" t="s">
        <v>71</v>
      </c>
      <c r="E42" s="685">
        <f t="shared" ref="E42:T42" si="73">SUM(E33:E41)</f>
        <v>0.73558816976718278</v>
      </c>
      <c r="F42" s="686">
        <f t="shared" si="73"/>
        <v>0.26441183023281717</v>
      </c>
      <c r="G42" s="685">
        <f t="shared" si="73"/>
        <v>0.73034950968066392</v>
      </c>
      <c r="H42" s="686">
        <f t="shared" si="73"/>
        <v>0.26965049031933619</v>
      </c>
      <c r="I42" s="687">
        <f t="shared" si="73"/>
        <v>0.72264129700517887</v>
      </c>
      <c r="J42" s="689">
        <f t="shared" si="73"/>
        <v>0.27735870299482102</v>
      </c>
      <c r="K42" s="691">
        <f t="shared" si="73"/>
        <v>0.71670296363946584</v>
      </c>
      <c r="L42" s="692">
        <f t="shared" si="73"/>
        <v>0.28329703636053433</v>
      </c>
      <c r="M42" s="691">
        <f t="shared" si="73"/>
        <v>0.70991207034372505</v>
      </c>
      <c r="N42" s="692">
        <f t="shared" si="73"/>
        <v>0.29008792965627495</v>
      </c>
      <c r="O42" s="691">
        <f t="shared" si="73"/>
        <v>0.69974874371859297</v>
      </c>
      <c r="P42" s="692">
        <f t="shared" si="73"/>
        <v>0.30025125628140703</v>
      </c>
      <c r="Q42" s="691">
        <f t="shared" si="73"/>
        <v>0.69344139423784135</v>
      </c>
      <c r="R42" s="693">
        <f t="shared" si="73"/>
        <v>0.3065586057621586</v>
      </c>
      <c r="S42" s="691">
        <f t="shared" si="73"/>
        <v>0.68636429484716599</v>
      </c>
      <c r="T42" s="694">
        <f t="shared" si="73"/>
        <v>0.31363570515283401</v>
      </c>
    </row>
    <row r="43" spans="1:20" ht="30.75" customHeight="1">
      <c r="A43" s="2"/>
      <c r="B43" s="2"/>
      <c r="C43" s="844"/>
      <c r="D43" s="509" t="s">
        <v>702</v>
      </c>
      <c r="E43" s="854">
        <f>E42+F42</f>
        <v>1</v>
      </c>
      <c r="F43" s="855"/>
      <c r="G43" s="854">
        <f>G42+H42</f>
        <v>1</v>
      </c>
      <c r="H43" s="855"/>
      <c r="I43" s="854">
        <f>I42+J42</f>
        <v>0.99999999999999989</v>
      </c>
      <c r="J43" s="855"/>
      <c r="K43" s="856">
        <f>K42+L42</f>
        <v>1.0000000000000002</v>
      </c>
      <c r="L43" s="829"/>
      <c r="M43" s="856">
        <f>M42+N42</f>
        <v>1</v>
      </c>
      <c r="N43" s="829"/>
      <c r="O43" s="856">
        <f>O42+P42</f>
        <v>1</v>
      </c>
      <c r="P43" s="829"/>
      <c r="Q43" s="856">
        <f>Q42+R42</f>
        <v>1</v>
      </c>
      <c r="R43" s="829"/>
      <c r="S43" s="856">
        <f>S42+T42</f>
        <v>1</v>
      </c>
      <c r="T43" s="764"/>
    </row>
    <row r="44" spans="1:20" ht="15.75" customHeight="1">
      <c r="A44" s="2"/>
      <c r="B44" s="2"/>
      <c r="C44" s="573" t="s">
        <v>833</v>
      </c>
      <c r="D44" s="696"/>
      <c r="E44" s="697"/>
      <c r="F44" s="697"/>
      <c r="G44" s="697"/>
      <c r="H44" s="697"/>
      <c r="I44" s="697"/>
      <c r="J44" s="697"/>
      <c r="K44" s="697"/>
      <c r="L44" s="697"/>
      <c r="M44" s="697"/>
      <c r="N44" s="697"/>
      <c r="O44" s="697"/>
      <c r="P44" s="697"/>
      <c r="Q44" s="2"/>
      <c r="R44" s="2"/>
      <c r="S44" s="2"/>
      <c r="T44" s="2"/>
    </row>
    <row r="45" spans="1:20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ht="24.75" customHeight="1">
      <c r="A47" s="2"/>
      <c r="B47" s="2"/>
      <c r="C47" s="771" t="s">
        <v>1376</v>
      </c>
      <c r="D47" s="729"/>
      <c r="E47" s="729"/>
      <c r="F47" s="729"/>
      <c r="G47" s="729"/>
      <c r="H47" s="729"/>
      <c r="I47" s="729"/>
      <c r="J47" s="729"/>
      <c r="K47" s="729"/>
      <c r="L47" s="729"/>
      <c r="M47" s="729"/>
      <c r="N47" s="729"/>
      <c r="O47" s="729"/>
      <c r="P47" s="729"/>
      <c r="Q47" s="729"/>
      <c r="R47" s="729"/>
      <c r="S47" s="729"/>
      <c r="T47" s="2"/>
    </row>
    <row r="48" spans="1:20" ht="11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ht="39" customHeight="1">
      <c r="A49" s="2"/>
      <c r="B49" s="2"/>
      <c r="C49" s="836" t="s">
        <v>1377</v>
      </c>
      <c r="D49" s="858" t="s">
        <v>90</v>
      </c>
      <c r="E49" s="859"/>
      <c r="F49" s="839" t="s">
        <v>1378</v>
      </c>
      <c r="G49" s="801"/>
      <c r="H49" s="839" t="s">
        <v>1380</v>
      </c>
      <c r="I49" s="801"/>
      <c r="J49" s="839" t="s">
        <v>1381</v>
      </c>
      <c r="K49" s="801"/>
      <c r="L49" s="839" t="s">
        <v>1382</v>
      </c>
      <c r="M49" s="801"/>
      <c r="N49" s="839" t="s">
        <v>1383</v>
      </c>
      <c r="O49" s="801"/>
      <c r="P49" s="839" t="s">
        <v>1384</v>
      </c>
      <c r="Q49" s="801"/>
      <c r="R49" s="839" t="s">
        <v>1385</v>
      </c>
      <c r="S49" s="857"/>
      <c r="T49" s="2"/>
    </row>
    <row r="50" spans="1:20" ht="15.75" customHeight="1">
      <c r="A50" s="2"/>
      <c r="B50" s="2"/>
      <c r="C50" s="837"/>
      <c r="D50" s="853"/>
      <c r="E50" s="748"/>
      <c r="F50" s="298" t="s">
        <v>269</v>
      </c>
      <c r="G50" s="300" t="s">
        <v>270</v>
      </c>
      <c r="H50" s="272" t="s">
        <v>269</v>
      </c>
      <c r="I50" s="274" t="s">
        <v>270</v>
      </c>
      <c r="J50" s="298" t="s">
        <v>269</v>
      </c>
      <c r="K50" s="300" t="s">
        <v>270</v>
      </c>
      <c r="L50" s="272" t="s">
        <v>269</v>
      </c>
      <c r="M50" s="274" t="s">
        <v>270</v>
      </c>
      <c r="N50" s="298" t="s">
        <v>269</v>
      </c>
      <c r="O50" s="274" t="s">
        <v>270</v>
      </c>
      <c r="P50" s="298" t="s">
        <v>269</v>
      </c>
      <c r="Q50" s="274" t="s">
        <v>270</v>
      </c>
      <c r="R50" s="298" t="s">
        <v>269</v>
      </c>
      <c r="S50" s="608" t="s">
        <v>270</v>
      </c>
      <c r="T50" s="2"/>
    </row>
    <row r="51" spans="1:20">
      <c r="A51" s="2"/>
      <c r="B51" s="2"/>
      <c r="C51" s="837"/>
      <c r="D51" s="832" t="s">
        <v>287</v>
      </c>
      <c r="E51" s="811"/>
      <c r="F51" s="699">
        <f t="shared" ref="F51:S51" si="74">(G16-E16)/E16</f>
        <v>0.26162260711030083</v>
      </c>
      <c r="G51" s="700">
        <f t="shared" si="74"/>
        <v>0.33057851239669422</v>
      </c>
      <c r="H51" s="699">
        <f t="shared" si="74"/>
        <v>0.25722543352601157</v>
      </c>
      <c r="I51" s="701">
        <f t="shared" si="74"/>
        <v>0.49378881987577639</v>
      </c>
      <c r="J51" s="702">
        <f t="shared" si="74"/>
        <v>0.27068965517241378</v>
      </c>
      <c r="K51" s="700">
        <f t="shared" si="74"/>
        <v>0.45114345114345117</v>
      </c>
      <c r="L51" s="699">
        <f t="shared" si="74"/>
        <v>0.23790140208050656</v>
      </c>
      <c r="M51" s="701">
        <f t="shared" si="74"/>
        <v>0.37679083094555876</v>
      </c>
      <c r="N51" s="702">
        <f t="shared" si="74"/>
        <v>0.3383266350018268</v>
      </c>
      <c r="O51" s="700">
        <f t="shared" si="74"/>
        <v>0.58688865764828302</v>
      </c>
      <c r="P51" s="699">
        <f t="shared" si="74"/>
        <v>0.17444717444717445</v>
      </c>
      <c r="Q51" s="701">
        <f t="shared" si="74"/>
        <v>0.31672131147540983</v>
      </c>
      <c r="R51" s="699">
        <f t="shared" si="74"/>
        <v>0.15062761506276151</v>
      </c>
      <c r="S51" s="703">
        <f t="shared" si="74"/>
        <v>0.26245019920318724</v>
      </c>
      <c r="T51" s="2"/>
    </row>
    <row r="52" spans="1:20">
      <c r="A52" s="2"/>
      <c r="B52" s="2"/>
      <c r="C52" s="837"/>
      <c r="D52" s="830" t="s">
        <v>319</v>
      </c>
      <c r="E52" s="790"/>
      <c r="F52" s="704">
        <f t="shared" ref="F52:S52" si="75">(G17-E17)/E17</f>
        <v>0.13631114843585976</v>
      </c>
      <c r="G52" s="705">
        <f t="shared" si="75"/>
        <v>0.16738505747126436</v>
      </c>
      <c r="H52" s="704">
        <f t="shared" si="75"/>
        <v>0.16176266802161762</v>
      </c>
      <c r="I52" s="706">
        <f t="shared" si="75"/>
        <v>0.22728205128205128</v>
      </c>
      <c r="J52" s="707">
        <f t="shared" si="75"/>
        <v>0.18377002902469086</v>
      </c>
      <c r="K52" s="705">
        <f t="shared" si="75"/>
        <v>0.25689453451445765</v>
      </c>
      <c r="L52" s="704">
        <f t="shared" si="75"/>
        <v>0.19094481577267994</v>
      </c>
      <c r="M52" s="706">
        <f t="shared" si="75"/>
        <v>0.28537234042553189</v>
      </c>
      <c r="N52" s="707">
        <f t="shared" si="75"/>
        <v>0.17891590050200237</v>
      </c>
      <c r="O52" s="705">
        <f t="shared" si="75"/>
        <v>0.30136561142147733</v>
      </c>
      <c r="P52" s="704">
        <f t="shared" si="75"/>
        <v>0.1466676235586814</v>
      </c>
      <c r="Q52" s="706">
        <f t="shared" si="75"/>
        <v>0.20780666189681216</v>
      </c>
      <c r="R52" s="704">
        <f t="shared" si="75"/>
        <v>0.13929860430183799</v>
      </c>
      <c r="S52" s="708">
        <f t="shared" si="75"/>
        <v>0.20976765615744092</v>
      </c>
      <c r="T52" s="2"/>
    </row>
    <row r="53" spans="1:20">
      <c r="A53" s="2"/>
      <c r="B53" s="2"/>
      <c r="C53" s="837"/>
      <c r="D53" s="831" t="s">
        <v>329</v>
      </c>
      <c r="E53" s="792"/>
      <c r="F53" s="709">
        <f t="shared" ref="F53:S53" si="76">(G18-E18)/E18</f>
        <v>5.721747388414055E-2</v>
      </c>
      <c r="G53" s="710">
        <f t="shared" si="76"/>
        <v>2.8985507246376812E-2</v>
      </c>
      <c r="H53" s="709">
        <f t="shared" si="76"/>
        <v>3.8850213339321808E-2</v>
      </c>
      <c r="I53" s="711">
        <f t="shared" si="76"/>
        <v>2.1126760563380281E-2</v>
      </c>
      <c r="J53" s="712">
        <f t="shared" si="76"/>
        <v>3.9342844790315606E-2</v>
      </c>
      <c r="K53" s="710">
        <f t="shared" si="76"/>
        <v>4.8275862068965517E-2</v>
      </c>
      <c r="L53" s="709">
        <f t="shared" si="76"/>
        <v>3.4109816971713808E-2</v>
      </c>
      <c r="M53" s="711">
        <f t="shared" si="76"/>
        <v>3.9473684210526314E-2</v>
      </c>
      <c r="N53" s="712">
        <f t="shared" si="76"/>
        <v>3.3990345937248589E-2</v>
      </c>
      <c r="O53" s="710">
        <f t="shared" si="76"/>
        <v>3.7974683544303799E-2</v>
      </c>
      <c r="P53" s="709">
        <f t="shared" si="76"/>
        <v>4.3182260260649682E-2</v>
      </c>
      <c r="Q53" s="711">
        <f t="shared" si="76"/>
        <v>1.8292682926829267E-2</v>
      </c>
      <c r="R53" s="709">
        <f t="shared" si="76"/>
        <v>3.7292560134253215E-2</v>
      </c>
      <c r="S53" s="713">
        <f t="shared" si="76"/>
        <v>4.1916167664670656E-2</v>
      </c>
      <c r="T53" s="2"/>
    </row>
    <row r="54" spans="1:20">
      <c r="A54" s="2"/>
      <c r="B54" s="2"/>
      <c r="C54" s="837"/>
      <c r="D54" s="830" t="s">
        <v>504</v>
      </c>
      <c r="E54" s="790"/>
      <c r="F54" s="704">
        <f t="shared" ref="F54:S54" si="77">(G19-E19)/E19</f>
        <v>5.0288108957569411E-2</v>
      </c>
      <c r="G54" s="705">
        <f t="shared" si="77"/>
        <v>4.1095890410958902E-2</v>
      </c>
      <c r="H54" s="704">
        <f t="shared" si="77"/>
        <v>3.9900249376558602E-2</v>
      </c>
      <c r="I54" s="706">
        <f t="shared" si="77"/>
        <v>5.2631578947368418E-2</v>
      </c>
      <c r="J54" s="707">
        <f t="shared" si="77"/>
        <v>3.7410071942446041E-2</v>
      </c>
      <c r="K54" s="705">
        <f t="shared" si="77"/>
        <v>0.05</v>
      </c>
      <c r="L54" s="704">
        <f t="shared" si="77"/>
        <v>4.3226999537679146E-2</v>
      </c>
      <c r="M54" s="706">
        <f t="shared" si="77"/>
        <v>4.7619047619047616E-2</v>
      </c>
      <c r="N54" s="707">
        <f t="shared" si="77"/>
        <v>5.1628628406824729E-2</v>
      </c>
      <c r="O54" s="705">
        <f t="shared" si="77"/>
        <v>4.5454545454545456E-2</v>
      </c>
      <c r="P54" s="704">
        <f t="shared" si="77"/>
        <v>8.2595870206489674E-2</v>
      </c>
      <c r="Q54" s="706">
        <f t="shared" si="77"/>
        <v>7.6086956521739135E-2</v>
      </c>
      <c r="R54" s="704">
        <f t="shared" si="77"/>
        <v>8.9723627870766834E-2</v>
      </c>
      <c r="S54" s="708">
        <f t="shared" si="77"/>
        <v>0.1111111111111111</v>
      </c>
      <c r="T54" s="2"/>
    </row>
    <row r="55" spans="1:20">
      <c r="A55" s="2"/>
      <c r="B55" s="2"/>
      <c r="C55" s="837"/>
      <c r="D55" s="831" t="s">
        <v>505</v>
      </c>
      <c r="E55" s="792"/>
      <c r="F55" s="709">
        <f t="shared" ref="F55:S55" si="78">(G20-E20)/E20</f>
        <v>4.3147208121827409E-2</v>
      </c>
      <c r="G55" s="710">
        <f t="shared" si="78"/>
        <v>4.3478260869565216E-2</v>
      </c>
      <c r="H55" s="709">
        <f t="shared" si="78"/>
        <v>4.3390105433901052E-2</v>
      </c>
      <c r="I55" s="711">
        <f t="shared" si="78"/>
        <v>0</v>
      </c>
      <c r="J55" s="712">
        <f t="shared" si="78"/>
        <v>3.4589972794403422E-2</v>
      </c>
      <c r="K55" s="710">
        <f t="shared" si="78"/>
        <v>8.3333333333333329E-2</v>
      </c>
      <c r="L55" s="709">
        <f t="shared" si="78"/>
        <v>4.0570999248685201E-2</v>
      </c>
      <c r="M55" s="711">
        <f t="shared" si="78"/>
        <v>0</v>
      </c>
      <c r="N55" s="712">
        <f t="shared" si="78"/>
        <v>3.393501805054152E-2</v>
      </c>
      <c r="O55" s="710">
        <f t="shared" si="78"/>
        <v>0</v>
      </c>
      <c r="P55" s="709">
        <f t="shared" si="78"/>
        <v>5.5865921787709494E-2</v>
      </c>
      <c r="Q55" s="711">
        <f t="shared" si="78"/>
        <v>0</v>
      </c>
      <c r="R55" s="709">
        <f t="shared" si="78"/>
        <v>4.9933862433862435E-2</v>
      </c>
      <c r="S55" s="713">
        <f t="shared" si="78"/>
        <v>-3.8461538461538464E-2</v>
      </c>
      <c r="T55" s="2"/>
    </row>
    <row r="56" spans="1:20">
      <c r="A56" s="2"/>
      <c r="B56" s="2"/>
      <c r="C56" s="837"/>
      <c r="D56" s="830" t="s">
        <v>509</v>
      </c>
      <c r="E56" s="790"/>
      <c r="F56" s="704">
        <f t="shared" ref="F56:S56" si="79">(G21-E21)/E21</f>
        <v>9.9309275444037212E-2</v>
      </c>
      <c r="G56" s="705">
        <f t="shared" si="79"/>
        <v>0.117601246105919</v>
      </c>
      <c r="H56" s="704">
        <f t="shared" si="79"/>
        <v>9.4825928063089052E-2</v>
      </c>
      <c r="I56" s="706">
        <f t="shared" si="79"/>
        <v>0.12062084257206208</v>
      </c>
      <c r="J56" s="707">
        <f t="shared" si="79"/>
        <v>8.1635043335675797E-2</v>
      </c>
      <c r="K56" s="705">
        <f t="shared" si="79"/>
        <v>0.10254960710045791</v>
      </c>
      <c r="L56" s="704">
        <f t="shared" si="79"/>
        <v>7.9750947482403897E-2</v>
      </c>
      <c r="M56" s="706">
        <f t="shared" si="79"/>
        <v>0.10259960006152899</v>
      </c>
      <c r="N56" s="707">
        <f t="shared" si="79"/>
        <v>8.2434939577796726E-2</v>
      </c>
      <c r="O56" s="705">
        <f t="shared" si="79"/>
        <v>0.10770089285714286</v>
      </c>
      <c r="P56" s="704">
        <f t="shared" si="79"/>
        <v>6.1842775744661141E-2</v>
      </c>
      <c r="Q56" s="706">
        <f t="shared" si="79"/>
        <v>9.0890008396305622E-2</v>
      </c>
      <c r="R56" s="704">
        <f t="shared" si="79"/>
        <v>6.5003053834743918E-2</v>
      </c>
      <c r="S56" s="708">
        <f t="shared" si="79"/>
        <v>8.8166249759476623E-2</v>
      </c>
      <c r="T56" s="2"/>
    </row>
    <row r="57" spans="1:20">
      <c r="A57" s="2"/>
      <c r="B57" s="2"/>
      <c r="C57" s="837"/>
      <c r="D57" s="831" t="s">
        <v>510</v>
      </c>
      <c r="E57" s="792"/>
      <c r="F57" s="709">
        <f t="shared" ref="F57:S57" si="80">(G22-E22)/E22</f>
        <v>6.6486668916638542E-2</v>
      </c>
      <c r="G57" s="710">
        <f t="shared" si="80"/>
        <v>6.0150375939849621E-2</v>
      </c>
      <c r="H57" s="709">
        <f t="shared" si="80"/>
        <v>3.9556962025316458E-2</v>
      </c>
      <c r="I57" s="711">
        <f t="shared" si="80"/>
        <v>4.2553191489361701E-2</v>
      </c>
      <c r="J57" s="712">
        <f t="shared" si="80"/>
        <v>4.3835616438356165E-2</v>
      </c>
      <c r="K57" s="710">
        <f t="shared" si="80"/>
        <v>6.1224489795918366E-2</v>
      </c>
      <c r="L57" s="709">
        <f t="shared" si="80"/>
        <v>4.5202682997958592E-2</v>
      </c>
      <c r="M57" s="711">
        <f t="shared" si="80"/>
        <v>5.7692307692307696E-2</v>
      </c>
      <c r="N57" s="712">
        <f t="shared" si="80"/>
        <v>2.9017857142857144E-2</v>
      </c>
      <c r="O57" s="710">
        <f t="shared" si="80"/>
        <v>4.8484848484848485E-2</v>
      </c>
      <c r="P57" s="709">
        <f t="shared" si="80"/>
        <v>3.3080260303687638E-2</v>
      </c>
      <c r="Q57" s="711">
        <f t="shared" si="80"/>
        <v>5.2023121387283239E-2</v>
      </c>
      <c r="R57" s="709">
        <f t="shared" si="80"/>
        <v>3.4383202099737532E-2</v>
      </c>
      <c r="S57" s="713">
        <f t="shared" si="80"/>
        <v>3.2967032967032968E-2</v>
      </c>
      <c r="T57" s="2"/>
    </row>
    <row r="58" spans="1:20">
      <c r="A58" s="2"/>
      <c r="B58" s="2"/>
      <c r="C58" s="837"/>
      <c r="D58" s="830" t="s">
        <v>511</v>
      </c>
      <c r="E58" s="790"/>
      <c r="F58" s="704">
        <f t="shared" ref="F58:S58" si="81">(G23-E23)/E23</f>
        <v>5.2420701168614359E-2</v>
      </c>
      <c r="G58" s="705">
        <f t="shared" si="81"/>
        <v>3.0769230769230771E-2</v>
      </c>
      <c r="H58" s="704">
        <f t="shared" si="81"/>
        <v>3.7436548223350255E-2</v>
      </c>
      <c r="I58" s="706">
        <f t="shared" si="81"/>
        <v>2.9850746268656716E-2</v>
      </c>
      <c r="J58" s="707">
        <f t="shared" si="81"/>
        <v>3.0886850152905199E-2</v>
      </c>
      <c r="K58" s="705">
        <f t="shared" si="81"/>
        <v>4.3478260869565216E-2</v>
      </c>
      <c r="L58" s="704">
        <f t="shared" si="81"/>
        <v>3.915752002373183E-2</v>
      </c>
      <c r="M58" s="706">
        <f t="shared" si="81"/>
        <v>5.5555555555555552E-2</v>
      </c>
      <c r="N58" s="707">
        <f t="shared" si="81"/>
        <v>5.138452754781616E-2</v>
      </c>
      <c r="O58" s="705">
        <f t="shared" si="81"/>
        <v>7.8947368421052627E-2</v>
      </c>
      <c r="P58" s="704">
        <f t="shared" si="81"/>
        <v>5.8647841433613901E-2</v>
      </c>
      <c r="Q58" s="706">
        <f t="shared" si="81"/>
        <v>3.6585365853658534E-2</v>
      </c>
      <c r="R58" s="704">
        <f t="shared" si="81"/>
        <v>4.2575019235701464E-2</v>
      </c>
      <c r="S58" s="708">
        <f t="shared" si="81"/>
        <v>3.5294117647058823E-2</v>
      </c>
      <c r="T58" s="2"/>
    </row>
    <row r="59" spans="1:20">
      <c r="A59" s="2"/>
      <c r="B59" s="2"/>
      <c r="C59" s="837"/>
      <c r="D59" s="831" t="s">
        <v>512</v>
      </c>
      <c r="E59" s="792"/>
      <c r="F59" s="709">
        <f t="shared" ref="F59:S59" si="82">(G24-E24)/E24</f>
        <v>3.8821328344246959E-2</v>
      </c>
      <c r="G59" s="710">
        <f t="shared" si="82"/>
        <v>6.6666666666666666E-2</v>
      </c>
      <c r="H59" s="709">
        <f t="shared" si="82"/>
        <v>3.286807744259343E-2</v>
      </c>
      <c r="I59" s="711">
        <f t="shared" si="82"/>
        <v>6.25E-2</v>
      </c>
      <c r="J59" s="712">
        <f t="shared" si="82"/>
        <v>3.007846556233653E-2</v>
      </c>
      <c r="K59" s="710">
        <f t="shared" si="82"/>
        <v>0</v>
      </c>
      <c r="L59" s="709">
        <f t="shared" si="82"/>
        <v>3.6394413880660177E-2</v>
      </c>
      <c r="M59" s="711">
        <f t="shared" si="82"/>
        <v>0</v>
      </c>
      <c r="N59" s="712">
        <f t="shared" si="82"/>
        <v>2.2049816251531237E-2</v>
      </c>
      <c r="O59" s="710">
        <f t="shared" si="82"/>
        <v>5.8823529411764705E-2</v>
      </c>
      <c r="P59" s="709">
        <f t="shared" si="82"/>
        <v>4.0351578106272476E-2</v>
      </c>
      <c r="Q59" s="711">
        <f t="shared" si="82"/>
        <v>5.5555555555555552E-2</v>
      </c>
      <c r="R59" s="709">
        <f t="shared" si="82"/>
        <v>2.0353302611367127E-2</v>
      </c>
      <c r="S59" s="713">
        <f t="shared" si="82"/>
        <v>0</v>
      </c>
      <c r="T59" s="2"/>
    </row>
    <row r="60" spans="1:20" ht="21" customHeight="1">
      <c r="A60" s="2"/>
      <c r="B60" s="2"/>
      <c r="C60" s="837"/>
      <c r="D60" s="834" t="s">
        <v>71</v>
      </c>
      <c r="E60" s="835"/>
      <c r="F60" s="714">
        <f t="shared" ref="F60:S60" si="83">(G25-E25)/E25</f>
        <v>9.9664944062695215E-2</v>
      </c>
      <c r="G60" s="715">
        <f t="shared" si="83"/>
        <v>0.12949602401390278</v>
      </c>
      <c r="H60" s="714">
        <f t="shared" si="83"/>
        <v>0.10488535426564759</v>
      </c>
      <c r="I60" s="716">
        <f t="shared" si="83"/>
        <v>0.14859194330473705</v>
      </c>
      <c r="J60" s="717">
        <f t="shared" si="83"/>
        <v>0.11261198099244371</v>
      </c>
      <c r="K60" s="715">
        <f t="shared" si="83"/>
        <v>0.14584940125837223</v>
      </c>
      <c r="L60" s="714">
        <f t="shared" si="83"/>
        <v>0.11924999649923683</v>
      </c>
      <c r="M60" s="716">
        <f t="shared" si="83"/>
        <v>0.15704265268527703</v>
      </c>
      <c r="N60" s="717">
        <f t="shared" si="83"/>
        <v>0.12195823793616835</v>
      </c>
      <c r="O60" s="715">
        <f t="shared" si="83"/>
        <v>0.17813294142861516</v>
      </c>
      <c r="P60" s="714">
        <f t="shared" si="83"/>
        <v>0.10390624128817869</v>
      </c>
      <c r="Q60" s="716">
        <f t="shared" si="83"/>
        <v>0.13734764416954703</v>
      </c>
      <c r="R60" s="714">
        <f t="shared" si="83"/>
        <v>0.10078286782160716</v>
      </c>
      <c r="S60" s="718">
        <f t="shared" si="83"/>
        <v>0.13780733022575634</v>
      </c>
      <c r="T60" s="2"/>
    </row>
    <row r="61" spans="1:20" ht="26.25" customHeight="1">
      <c r="A61" s="2"/>
      <c r="B61" s="2"/>
      <c r="C61" s="838"/>
      <c r="D61" s="833" t="s">
        <v>702</v>
      </c>
      <c r="E61" s="829"/>
      <c r="F61" s="828">
        <f>(G26-E26)/E26</f>
        <v>0.10755263451041551</v>
      </c>
      <c r="G61" s="829"/>
      <c r="H61" s="828">
        <f>(I26-G26)/G26</f>
        <v>0.11667085743022379</v>
      </c>
      <c r="I61" s="829"/>
      <c r="J61" s="828">
        <f>(K26-I26)/I26</f>
        <v>0.12183066876829543</v>
      </c>
      <c r="K61" s="829"/>
      <c r="L61" s="828">
        <f>(M26-K26)/K26</f>
        <v>0.12995654399293463</v>
      </c>
      <c r="M61" s="829"/>
      <c r="N61" s="828">
        <f>(O26-M26)/M26</f>
        <v>0.13825384137134736</v>
      </c>
      <c r="O61" s="829"/>
      <c r="P61" s="828">
        <f>(Q26-O26)/O26</f>
        <v>0.1139470645151222</v>
      </c>
      <c r="Q61" s="829"/>
      <c r="R61" s="828">
        <f>(S26-Q26)/Q26</f>
        <v>0.11213303539531658</v>
      </c>
      <c r="S61" s="764"/>
      <c r="T61" s="2"/>
    </row>
    <row r="62" spans="1:20" ht="15.75" customHeight="1">
      <c r="A62" s="2"/>
      <c r="B62" s="2"/>
      <c r="C62" s="2"/>
      <c r="D62" s="2"/>
      <c r="E62" s="2"/>
      <c r="F62" s="2"/>
      <c r="G62" s="2"/>
      <c r="H62" s="34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0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0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</row>
    <row r="83" spans="1:20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20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</row>
    <row r="85" spans="1:20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</row>
    <row r="86" spans="1:20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</row>
    <row r="87" spans="1:20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</row>
    <row r="88" spans="1:20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</row>
    <row r="89" spans="1:20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</row>
    <row r="90" spans="1:2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</row>
    <row r="91" spans="1:20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0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0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0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0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0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ht="29.25" customHeight="1">
      <c r="A98" s="2"/>
      <c r="B98" s="2"/>
      <c r="C98" s="2"/>
      <c r="D98" s="719"/>
      <c r="E98" s="771" t="s">
        <v>1387</v>
      </c>
      <c r="F98" s="729"/>
      <c r="G98" s="729"/>
      <c r="H98" s="729"/>
      <c r="I98" s="729"/>
      <c r="J98" s="729"/>
      <c r="K98" s="729"/>
      <c r="L98" s="729"/>
      <c r="M98" s="729"/>
      <c r="N98" s="729"/>
      <c r="O98" s="729"/>
      <c r="P98" s="729"/>
      <c r="Q98" s="729"/>
      <c r="R98" s="719"/>
      <c r="S98" s="719"/>
      <c r="T98" s="719"/>
    </row>
    <row r="99" spans="1:20" ht="10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ht="24" customHeight="1">
      <c r="A100" s="2"/>
      <c r="B100" s="2"/>
      <c r="C100" s="2"/>
      <c r="D100" s="2"/>
      <c r="E100" s="2"/>
      <c r="F100" s="849" t="s">
        <v>114</v>
      </c>
      <c r="G100" s="852" t="s">
        <v>1388</v>
      </c>
      <c r="H100" s="846" t="s">
        <v>1389</v>
      </c>
      <c r="I100" s="847"/>
      <c r="J100" s="846" t="s">
        <v>1390</v>
      </c>
      <c r="K100" s="847"/>
      <c r="L100" s="846" t="s">
        <v>1391</v>
      </c>
      <c r="M100" s="847"/>
      <c r="N100" s="846" t="s">
        <v>1392</v>
      </c>
      <c r="O100" s="847"/>
      <c r="P100" s="2"/>
      <c r="Q100" s="2"/>
      <c r="R100" s="2"/>
      <c r="S100" s="2"/>
      <c r="T100" s="2"/>
    </row>
    <row r="101" spans="1:20" ht="23.25" customHeight="1">
      <c r="A101" s="2"/>
      <c r="B101" s="2"/>
      <c r="C101" s="2"/>
      <c r="D101" s="2"/>
      <c r="E101" s="2"/>
      <c r="F101" s="850"/>
      <c r="G101" s="853"/>
      <c r="H101" s="720" t="s">
        <v>269</v>
      </c>
      <c r="I101" s="721" t="s">
        <v>270</v>
      </c>
      <c r="J101" s="722" t="s">
        <v>269</v>
      </c>
      <c r="K101" s="723" t="s">
        <v>270</v>
      </c>
      <c r="L101" s="720" t="s">
        <v>269</v>
      </c>
      <c r="M101" s="721" t="s">
        <v>270</v>
      </c>
      <c r="N101" s="722" t="s">
        <v>269</v>
      </c>
      <c r="O101" s="721" t="s">
        <v>270</v>
      </c>
      <c r="P101" s="2"/>
      <c r="Q101" s="2"/>
      <c r="R101" s="2"/>
      <c r="S101" s="2"/>
      <c r="T101" s="2"/>
    </row>
    <row r="102" spans="1:20">
      <c r="A102" s="2"/>
      <c r="B102" s="2"/>
      <c r="C102" s="2"/>
      <c r="D102" s="2"/>
      <c r="E102" s="2"/>
      <c r="F102" s="850"/>
      <c r="G102" s="307" t="s">
        <v>287</v>
      </c>
      <c r="H102" s="309">
        <v>2579</v>
      </c>
      <c r="I102" s="311">
        <v>1284</v>
      </c>
      <c r="J102" s="313">
        <v>1701</v>
      </c>
      <c r="K102" s="315">
        <v>1045</v>
      </c>
      <c r="L102" s="309">
        <v>555</v>
      </c>
      <c r="M102" s="311">
        <v>200</v>
      </c>
      <c r="N102" s="313">
        <v>115</v>
      </c>
      <c r="O102" s="311">
        <v>6</v>
      </c>
      <c r="P102" s="2"/>
      <c r="Q102" s="2"/>
      <c r="R102" s="2"/>
      <c r="S102" s="2"/>
      <c r="T102" s="2"/>
    </row>
    <row r="103" spans="1:20">
      <c r="A103" s="2"/>
      <c r="B103" s="2"/>
      <c r="C103" s="2"/>
      <c r="D103" s="2"/>
      <c r="E103" s="2"/>
      <c r="F103" s="850"/>
      <c r="G103" s="382" t="s">
        <v>319</v>
      </c>
      <c r="H103" s="383">
        <v>35388</v>
      </c>
      <c r="I103" s="384">
        <v>11897</v>
      </c>
      <c r="J103" s="385">
        <v>14157</v>
      </c>
      <c r="K103" s="387">
        <v>5481</v>
      </c>
      <c r="L103" s="383">
        <v>4287</v>
      </c>
      <c r="M103" s="384">
        <v>935</v>
      </c>
      <c r="N103" s="385">
        <v>778</v>
      </c>
      <c r="O103" s="384">
        <v>67</v>
      </c>
      <c r="P103" s="2"/>
      <c r="Q103" s="2"/>
      <c r="R103" s="2"/>
      <c r="S103" s="2"/>
      <c r="T103" s="2"/>
    </row>
    <row r="104" spans="1:20">
      <c r="A104" s="2"/>
      <c r="B104" s="2"/>
      <c r="C104" s="2"/>
      <c r="D104" s="2"/>
      <c r="E104" s="2"/>
      <c r="F104" s="850"/>
      <c r="G104" s="444" t="s">
        <v>329</v>
      </c>
      <c r="H104" s="445">
        <v>789</v>
      </c>
      <c r="I104" s="447">
        <v>16</v>
      </c>
      <c r="J104" s="448">
        <v>2578</v>
      </c>
      <c r="K104" s="450">
        <v>98</v>
      </c>
      <c r="L104" s="445">
        <v>1808</v>
      </c>
      <c r="M104" s="447">
        <v>52</v>
      </c>
      <c r="N104" s="448">
        <v>388</v>
      </c>
      <c r="O104" s="447">
        <v>8</v>
      </c>
      <c r="P104" s="2"/>
      <c r="Q104" s="2"/>
      <c r="R104" s="2"/>
      <c r="S104" s="2"/>
      <c r="T104" s="2"/>
    </row>
    <row r="105" spans="1:20">
      <c r="A105" s="2"/>
      <c r="B105" s="2"/>
      <c r="C105" s="2"/>
      <c r="D105" s="2"/>
      <c r="E105" s="2"/>
      <c r="F105" s="850"/>
      <c r="G105" s="382" t="s">
        <v>504</v>
      </c>
      <c r="H105" s="383">
        <v>978</v>
      </c>
      <c r="I105" s="384">
        <v>20</v>
      </c>
      <c r="J105" s="385">
        <v>2344</v>
      </c>
      <c r="K105" s="387">
        <v>58</v>
      </c>
      <c r="L105" s="383">
        <v>1843</v>
      </c>
      <c r="M105" s="384">
        <v>30</v>
      </c>
      <c r="N105" s="385">
        <v>434</v>
      </c>
      <c r="O105" s="384">
        <v>2</v>
      </c>
      <c r="P105" s="2"/>
      <c r="Q105" s="2"/>
      <c r="R105" s="2"/>
      <c r="S105" s="2"/>
      <c r="T105" s="2"/>
    </row>
    <row r="106" spans="1:20">
      <c r="A106" s="2"/>
      <c r="B106" s="2"/>
      <c r="C106" s="2"/>
      <c r="D106" s="2"/>
      <c r="E106" s="2"/>
      <c r="F106" s="850"/>
      <c r="G106" s="444" t="s">
        <v>505</v>
      </c>
      <c r="H106" s="445">
        <v>324</v>
      </c>
      <c r="I106" s="447">
        <v>2</v>
      </c>
      <c r="J106" s="448">
        <v>1703</v>
      </c>
      <c r="K106" s="450">
        <v>16</v>
      </c>
      <c r="L106" s="445">
        <v>980</v>
      </c>
      <c r="M106" s="447">
        <v>7</v>
      </c>
      <c r="N106" s="448">
        <v>168</v>
      </c>
      <c r="O106" s="447">
        <v>0</v>
      </c>
      <c r="P106" s="2"/>
      <c r="Q106" s="2"/>
      <c r="R106" s="2"/>
      <c r="S106" s="2"/>
      <c r="T106" s="2"/>
    </row>
    <row r="107" spans="1:20">
      <c r="A107" s="2"/>
      <c r="B107" s="2"/>
      <c r="C107" s="2"/>
      <c r="D107" s="2"/>
      <c r="E107" s="2"/>
      <c r="F107" s="850"/>
      <c r="G107" s="382" t="s">
        <v>509</v>
      </c>
      <c r="H107" s="383">
        <v>8911</v>
      </c>
      <c r="I107" s="384">
        <v>10898</v>
      </c>
      <c r="J107" s="385">
        <v>7030</v>
      </c>
      <c r="K107" s="387">
        <v>10046</v>
      </c>
      <c r="L107" s="383">
        <v>5534</v>
      </c>
      <c r="M107" s="384">
        <v>5949</v>
      </c>
      <c r="N107" s="385">
        <v>2937</v>
      </c>
      <c r="O107" s="384">
        <v>1383</v>
      </c>
      <c r="P107" s="2"/>
      <c r="Q107" s="2"/>
      <c r="R107" s="2"/>
      <c r="S107" s="2"/>
      <c r="T107" s="2"/>
    </row>
    <row r="108" spans="1:20">
      <c r="A108" s="2"/>
      <c r="B108" s="2"/>
      <c r="C108" s="2"/>
      <c r="D108" s="2"/>
      <c r="E108" s="2"/>
      <c r="F108" s="850"/>
      <c r="G108" s="444" t="s">
        <v>510</v>
      </c>
      <c r="H108" s="445">
        <v>180</v>
      </c>
      <c r="I108" s="447">
        <v>6</v>
      </c>
      <c r="J108" s="448">
        <v>969</v>
      </c>
      <c r="K108" s="450">
        <v>68</v>
      </c>
      <c r="L108" s="445">
        <v>1689</v>
      </c>
      <c r="M108" s="447">
        <v>91</v>
      </c>
      <c r="N108" s="448">
        <v>1103</v>
      </c>
      <c r="O108" s="447">
        <v>23</v>
      </c>
      <c r="P108" s="2"/>
      <c r="Q108" s="2"/>
      <c r="R108" s="2"/>
      <c r="S108" s="2"/>
      <c r="T108" s="2"/>
    </row>
    <row r="109" spans="1:20">
      <c r="A109" s="2"/>
      <c r="B109" s="2"/>
      <c r="C109" s="2"/>
      <c r="D109" s="2"/>
      <c r="E109" s="2"/>
      <c r="F109" s="850"/>
      <c r="G109" s="382" t="s">
        <v>511</v>
      </c>
      <c r="H109" s="383">
        <v>194</v>
      </c>
      <c r="I109" s="384">
        <v>7</v>
      </c>
      <c r="J109" s="385">
        <v>953</v>
      </c>
      <c r="K109" s="387">
        <v>33</v>
      </c>
      <c r="L109" s="383">
        <v>1803</v>
      </c>
      <c r="M109" s="384">
        <v>40</v>
      </c>
      <c r="N109" s="385">
        <v>1115</v>
      </c>
      <c r="O109" s="384">
        <v>8</v>
      </c>
      <c r="P109" s="2"/>
      <c r="Q109" s="2"/>
      <c r="R109" s="2"/>
      <c r="S109" s="2"/>
      <c r="T109" s="2"/>
    </row>
    <row r="110" spans="1:20">
      <c r="A110" s="2"/>
      <c r="B110" s="2"/>
      <c r="C110" s="2"/>
      <c r="D110" s="2"/>
      <c r="E110" s="2"/>
      <c r="F110" s="850"/>
      <c r="G110" s="444" t="s">
        <v>512</v>
      </c>
      <c r="H110" s="445">
        <v>101</v>
      </c>
      <c r="I110" s="447">
        <v>1</v>
      </c>
      <c r="J110" s="448">
        <v>764</v>
      </c>
      <c r="K110" s="450">
        <v>6</v>
      </c>
      <c r="L110" s="445">
        <v>1244</v>
      </c>
      <c r="M110" s="447">
        <v>8</v>
      </c>
      <c r="N110" s="448">
        <v>548</v>
      </c>
      <c r="O110" s="447">
        <v>4</v>
      </c>
      <c r="P110" s="2"/>
      <c r="Q110" s="2"/>
      <c r="R110" s="2"/>
      <c r="S110" s="2"/>
      <c r="T110" s="2"/>
    </row>
    <row r="111" spans="1:20" ht="20.25" customHeight="1">
      <c r="A111" s="2"/>
      <c r="B111" s="2"/>
      <c r="C111" s="2"/>
      <c r="D111" s="2"/>
      <c r="E111" s="2"/>
      <c r="F111" s="850"/>
      <c r="G111" s="684" t="s">
        <v>71</v>
      </c>
      <c r="H111" s="724">
        <f t="shared" ref="H111:O111" si="84">SUM(H102:H110)</f>
        <v>49444</v>
      </c>
      <c r="I111" s="725">
        <f t="shared" si="84"/>
        <v>24131</v>
      </c>
      <c r="J111" s="726">
        <f t="shared" si="84"/>
        <v>32199</v>
      </c>
      <c r="K111" s="727">
        <f t="shared" si="84"/>
        <v>16851</v>
      </c>
      <c r="L111" s="724">
        <f t="shared" si="84"/>
        <v>19743</v>
      </c>
      <c r="M111" s="725">
        <f t="shared" si="84"/>
        <v>7312</v>
      </c>
      <c r="N111" s="726">
        <f t="shared" si="84"/>
        <v>7586</v>
      </c>
      <c r="O111" s="725">
        <f t="shared" si="84"/>
        <v>1501</v>
      </c>
      <c r="P111" s="2"/>
      <c r="Q111" s="2"/>
      <c r="R111" s="2"/>
      <c r="S111" s="2"/>
      <c r="T111" s="2"/>
    </row>
    <row r="112" spans="1:20" ht="32.25" customHeight="1">
      <c r="A112" s="2"/>
      <c r="B112" s="2"/>
      <c r="C112" s="2"/>
      <c r="D112" s="2"/>
      <c r="E112" s="2"/>
      <c r="F112" s="851"/>
      <c r="G112" s="467" t="s">
        <v>702</v>
      </c>
      <c r="H112" s="848">
        <f>H111+I111</f>
        <v>73575</v>
      </c>
      <c r="I112" s="847"/>
      <c r="J112" s="848">
        <f>J111+K111</f>
        <v>49050</v>
      </c>
      <c r="K112" s="847"/>
      <c r="L112" s="848">
        <f>L111+M111</f>
        <v>27055</v>
      </c>
      <c r="M112" s="847"/>
      <c r="N112" s="848">
        <f>N111+O111</f>
        <v>9087</v>
      </c>
      <c r="O112" s="847"/>
      <c r="P112" s="2"/>
      <c r="Q112" s="2"/>
      <c r="R112" s="2"/>
      <c r="S112" s="2"/>
      <c r="T112" s="2"/>
    </row>
    <row r="113" spans="1:20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</row>
    <row r="115" spans="1:20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</row>
    <row r="116" spans="1:20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</row>
    <row r="117" spans="1:20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</row>
    <row r="118" spans="1:20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</row>
    <row r="119" spans="1:20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1: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1:20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1:20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</row>
    <row r="124" spans="1:20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0">
      <c r="A149" s="2"/>
      <c r="B149" s="2"/>
      <c r="C149" s="2"/>
      <c r="D149" s="2"/>
      <c r="E149" s="2"/>
      <c r="F149" s="2"/>
      <c r="G149" s="2"/>
      <c r="H149" s="2"/>
      <c r="I149" s="2"/>
      <c r="J149" s="18" t="s">
        <v>0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>
      <c r="A150" s="2"/>
      <c r="B150" s="2"/>
      <c r="C150" s="2"/>
      <c r="D150" s="2"/>
      <c r="E150" s="2"/>
      <c r="F150" s="2"/>
      <c r="G150" s="2"/>
      <c r="H150" s="2"/>
      <c r="I150" s="2"/>
      <c r="J150" s="18" t="s">
        <v>7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>
      <c r="A151" s="2"/>
      <c r="B151" s="2"/>
      <c r="C151" s="2"/>
      <c r="D151" s="2"/>
      <c r="E151" s="2"/>
      <c r="F151" s="2"/>
      <c r="G151" s="2"/>
      <c r="H151" s="2"/>
      <c r="I151" s="2"/>
      <c r="J151" s="34" t="s">
        <v>8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0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0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  <row r="993" spans="1:20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</row>
    <row r="994" spans="1:20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</row>
    <row r="995" spans="1:20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</row>
    <row r="996" spans="1:20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</row>
    <row r="997" spans="1:20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</row>
    <row r="998" spans="1:20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</row>
    <row r="999" spans="1:20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</row>
    <row r="1000" spans="1:2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</row>
  </sheetData>
  <mergeCells count="79">
    <mergeCell ref="D8:P8"/>
    <mergeCell ref="D9:P9"/>
    <mergeCell ref="D10:P10"/>
    <mergeCell ref="S31:T31"/>
    <mergeCell ref="S14:T14"/>
    <mergeCell ref="S26:T26"/>
    <mergeCell ref="Q14:R14"/>
    <mergeCell ref="C12:T12"/>
    <mergeCell ref="O14:P14"/>
    <mergeCell ref="E31:F31"/>
    <mergeCell ref="E26:F26"/>
    <mergeCell ref="G26:H26"/>
    <mergeCell ref="O43:P43"/>
    <mergeCell ref="S43:T43"/>
    <mergeCell ref="Q43:R43"/>
    <mergeCell ref="Q26:R26"/>
    <mergeCell ref="O26:P26"/>
    <mergeCell ref="O31:P31"/>
    <mergeCell ref="Q31:R31"/>
    <mergeCell ref="I43:J43"/>
    <mergeCell ref="K43:L43"/>
    <mergeCell ref="H49:I49"/>
    <mergeCell ref="G43:H43"/>
    <mergeCell ref="E43:F43"/>
    <mergeCell ref="F49:G49"/>
    <mergeCell ref="J49:K49"/>
    <mergeCell ref="L49:M49"/>
    <mergeCell ref="C47:S47"/>
    <mergeCell ref="N49:O49"/>
    <mergeCell ref="P49:Q49"/>
    <mergeCell ref="M43:N43"/>
    <mergeCell ref="R49:S49"/>
    <mergeCell ref="D49:E50"/>
    <mergeCell ref="C31:C43"/>
    <mergeCell ref="D31:D32"/>
    <mergeCell ref="N112:O112"/>
    <mergeCell ref="E98:Q98"/>
    <mergeCell ref="F100:F112"/>
    <mergeCell ref="G100:G101"/>
    <mergeCell ref="N100:O100"/>
    <mergeCell ref="J112:K112"/>
    <mergeCell ref="J100:K100"/>
    <mergeCell ref="L100:M100"/>
    <mergeCell ref="H100:I100"/>
    <mergeCell ref="H112:I112"/>
    <mergeCell ref="L112:M112"/>
    <mergeCell ref="D14:D15"/>
    <mergeCell ref="E14:F14"/>
    <mergeCell ref="C14:C26"/>
    <mergeCell ref="K26:L26"/>
    <mergeCell ref="M26:N26"/>
    <mergeCell ref="I26:J26"/>
    <mergeCell ref="K31:L31"/>
    <mergeCell ref="M31:N31"/>
    <mergeCell ref="G14:H14"/>
    <mergeCell ref="M14:N14"/>
    <mergeCell ref="K14:L14"/>
    <mergeCell ref="I14:J14"/>
    <mergeCell ref="I31:J31"/>
    <mergeCell ref="G31:H31"/>
    <mergeCell ref="D57:E57"/>
    <mergeCell ref="D61:E61"/>
    <mergeCell ref="D60:E60"/>
    <mergeCell ref="C49:C61"/>
    <mergeCell ref="D54:E54"/>
    <mergeCell ref="D56:E56"/>
    <mergeCell ref="D55:E55"/>
    <mergeCell ref="D51:E51"/>
    <mergeCell ref="D52:E52"/>
    <mergeCell ref="D53:E53"/>
    <mergeCell ref="L61:M61"/>
    <mergeCell ref="N61:O61"/>
    <mergeCell ref="D58:E58"/>
    <mergeCell ref="D59:E59"/>
    <mergeCell ref="R61:S61"/>
    <mergeCell ref="P61:Q61"/>
    <mergeCell ref="F61:G61"/>
    <mergeCell ref="H61:I61"/>
    <mergeCell ref="J61:K6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0"/>
  <sheetViews>
    <sheetView showGridLines="0" workbookViewId="0"/>
  </sheetViews>
  <sheetFormatPr baseColWidth="10" defaultColWidth="15.140625" defaultRowHeight="15" customHeight="1"/>
  <cols>
    <col min="1" max="1" width="8.5703125" customWidth="1"/>
    <col min="2" max="2" width="20.42578125" customWidth="1"/>
    <col min="3" max="3" width="16.85546875" customWidth="1"/>
    <col min="4" max="11" width="6.140625" customWidth="1"/>
    <col min="12" max="12" width="5.7109375" customWidth="1"/>
    <col min="13" max="14" width="6.28515625" customWidth="1"/>
    <col min="15" max="26" width="7.5703125" customWidth="1"/>
  </cols>
  <sheetData>
    <row r="1" spans="1:1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2"/>
      <c r="B3" s="2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</row>
    <row r="4" spans="1:14" ht="15.75" customHeight="1">
      <c r="A4" s="2"/>
      <c r="B4" s="2"/>
      <c r="C4" s="872"/>
      <c r="D4" s="736"/>
      <c r="E4" s="736"/>
      <c r="F4" s="736"/>
      <c r="G4" s="736"/>
      <c r="H4" s="736"/>
      <c r="I4" s="736"/>
      <c r="J4" s="736"/>
      <c r="K4" s="736"/>
      <c r="L4" s="736"/>
      <c r="M4" s="173"/>
      <c r="N4" s="173"/>
    </row>
    <row r="5" spans="1:14" ht="15.75" customHeight="1">
      <c r="A5" s="2"/>
      <c r="B5" s="2"/>
      <c r="C5" s="872"/>
      <c r="D5" s="736"/>
      <c r="E5" s="736"/>
      <c r="F5" s="736"/>
      <c r="G5" s="736"/>
      <c r="H5" s="736"/>
      <c r="I5" s="736"/>
      <c r="J5" s="736"/>
      <c r="K5" s="736"/>
      <c r="L5" s="736"/>
      <c r="M5" s="173"/>
      <c r="N5" s="173"/>
    </row>
    <row r="6" spans="1:14" ht="15.75" customHeight="1">
      <c r="A6" s="2"/>
      <c r="B6" s="2"/>
      <c r="C6" s="872"/>
      <c r="D6" s="736"/>
      <c r="E6" s="736"/>
      <c r="F6" s="736"/>
      <c r="G6" s="736"/>
      <c r="H6" s="736"/>
      <c r="I6" s="736"/>
      <c r="J6" s="736"/>
      <c r="K6" s="736"/>
      <c r="L6" s="736"/>
      <c r="M6" s="173"/>
      <c r="N6" s="173"/>
    </row>
    <row r="7" spans="1:14">
      <c r="A7" s="2"/>
      <c r="B7" s="2"/>
      <c r="C7" s="873"/>
      <c r="D7" s="736"/>
      <c r="E7" s="736"/>
      <c r="F7" s="736"/>
      <c r="G7" s="736"/>
      <c r="H7" s="736"/>
      <c r="I7" s="736"/>
      <c r="J7" s="736"/>
      <c r="K7" s="736"/>
      <c r="L7" s="179"/>
      <c r="M7" s="179"/>
      <c r="N7" s="179"/>
    </row>
    <row r="8" spans="1:14" ht="15" customHeight="1">
      <c r="A8" s="2"/>
      <c r="B8" s="2"/>
      <c r="C8" s="812"/>
      <c r="D8" s="736"/>
      <c r="E8" s="736"/>
      <c r="F8" s="736"/>
      <c r="G8" s="736"/>
      <c r="H8" s="736"/>
      <c r="I8" s="736"/>
      <c r="J8" s="736"/>
      <c r="K8" s="736"/>
      <c r="L8" s="736"/>
      <c r="M8" s="123"/>
      <c r="N8" s="123"/>
    </row>
    <row r="9" spans="1:14" ht="15" customHeight="1">
      <c r="A9" s="2"/>
      <c r="B9" s="2"/>
      <c r="C9" s="736"/>
      <c r="D9" s="736"/>
      <c r="E9" s="736"/>
      <c r="F9" s="736"/>
      <c r="G9" s="736"/>
      <c r="H9" s="736"/>
      <c r="I9" s="736"/>
      <c r="J9" s="736"/>
      <c r="K9" s="736"/>
      <c r="L9" s="736"/>
      <c r="M9" s="123"/>
      <c r="N9" s="123"/>
    </row>
    <row r="10" spans="1:14" ht="11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4" ht="20.25" customHeight="1">
      <c r="A11" s="2"/>
      <c r="B11" s="2"/>
      <c r="C11" s="766" t="s">
        <v>120</v>
      </c>
      <c r="D11" s="729"/>
      <c r="E11" s="729"/>
      <c r="F11" s="729"/>
      <c r="G11" s="729"/>
      <c r="H11" s="729"/>
      <c r="I11" s="729"/>
      <c r="J11" s="729"/>
      <c r="K11" s="729"/>
      <c r="L11" s="729"/>
      <c r="M11" s="729"/>
      <c r="N11" s="729"/>
    </row>
    <row r="12" spans="1:14" ht="5.25" customHeight="1">
      <c r="A12" s="2"/>
      <c r="B12" s="2"/>
      <c r="C12" s="8"/>
      <c r="D12" s="8"/>
      <c r="E12" s="8"/>
      <c r="F12" s="8"/>
      <c r="G12" s="8"/>
      <c r="H12" s="182"/>
      <c r="I12" s="8"/>
      <c r="J12" s="8"/>
      <c r="K12" s="8"/>
      <c r="L12" s="8"/>
      <c r="M12" s="8"/>
      <c r="N12" s="8"/>
    </row>
    <row r="13" spans="1:14" ht="15.75" customHeight="1">
      <c r="A13" s="2"/>
      <c r="B13" s="2"/>
      <c r="C13" s="875" t="s">
        <v>122</v>
      </c>
      <c r="D13" s="122" t="s">
        <v>98</v>
      </c>
      <c r="E13" s="124" t="s">
        <v>98</v>
      </c>
      <c r="F13" s="124" t="s">
        <v>98</v>
      </c>
      <c r="G13" s="124" t="s">
        <v>98</v>
      </c>
      <c r="H13" s="124" t="s">
        <v>98</v>
      </c>
      <c r="I13" s="124" t="s">
        <v>98</v>
      </c>
      <c r="J13" s="124" t="s">
        <v>98</v>
      </c>
      <c r="K13" s="147" t="s">
        <v>98</v>
      </c>
      <c r="L13" s="149" t="s">
        <v>98</v>
      </c>
      <c r="M13" s="124" t="s">
        <v>98</v>
      </c>
      <c r="N13" s="170" t="s">
        <v>98</v>
      </c>
    </row>
    <row r="14" spans="1:14" ht="15.75" customHeight="1">
      <c r="A14" s="2"/>
      <c r="B14" s="2"/>
      <c r="C14" s="876"/>
      <c r="D14" s="186">
        <v>2001</v>
      </c>
      <c r="E14" s="188">
        <v>2002</v>
      </c>
      <c r="F14" s="188">
        <v>2003</v>
      </c>
      <c r="G14" s="188">
        <v>2004</v>
      </c>
      <c r="H14" s="188">
        <v>2005</v>
      </c>
      <c r="I14" s="188">
        <v>2006</v>
      </c>
      <c r="J14" s="188">
        <v>2007</v>
      </c>
      <c r="K14" s="190">
        <v>2008</v>
      </c>
      <c r="L14" s="192">
        <v>2009</v>
      </c>
      <c r="M14" s="188">
        <v>2010</v>
      </c>
      <c r="N14" s="193">
        <v>2011</v>
      </c>
    </row>
    <row r="15" spans="1:14">
      <c r="A15" s="2"/>
      <c r="B15" s="18" t="s">
        <v>0</v>
      </c>
      <c r="C15" s="194" t="s">
        <v>131</v>
      </c>
      <c r="D15" s="211">
        <v>605</v>
      </c>
      <c r="E15" s="212">
        <v>656</v>
      </c>
      <c r="F15" s="212">
        <v>797</v>
      </c>
      <c r="G15" s="212">
        <v>1304</v>
      </c>
      <c r="H15" s="212">
        <v>1253</v>
      </c>
      <c r="I15" s="212">
        <v>1520</v>
      </c>
      <c r="J15" s="212">
        <v>3316</v>
      </c>
      <c r="K15" s="212">
        <v>3059</v>
      </c>
      <c r="L15" s="212">
        <v>3717</v>
      </c>
      <c r="M15" s="212">
        <v>6106</v>
      </c>
      <c r="N15" s="214">
        <v>8110</v>
      </c>
    </row>
    <row r="16" spans="1:14">
      <c r="A16" s="2"/>
      <c r="B16" s="18" t="s">
        <v>7</v>
      </c>
      <c r="C16" s="255" t="s">
        <v>140</v>
      </c>
      <c r="D16" s="256">
        <v>495</v>
      </c>
      <c r="E16" s="277">
        <v>121</v>
      </c>
      <c r="F16" s="277">
        <v>682</v>
      </c>
      <c r="G16" s="277">
        <v>972</v>
      </c>
      <c r="H16" s="277">
        <v>1102</v>
      </c>
      <c r="I16" s="277">
        <v>1944</v>
      </c>
      <c r="J16" s="277">
        <v>4581</v>
      </c>
      <c r="K16" s="277">
        <v>5652</v>
      </c>
      <c r="L16" s="277">
        <v>2966</v>
      </c>
      <c r="M16" s="277">
        <v>9813</v>
      </c>
      <c r="N16" s="278">
        <v>12816</v>
      </c>
    </row>
    <row r="17" spans="1:14">
      <c r="A17" s="2"/>
      <c r="B17" s="34" t="s">
        <v>8</v>
      </c>
      <c r="C17" s="295" t="s">
        <v>272</v>
      </c>
      <c r="D17" s="296">
        <v>1668</v>
      </c>
      <c r="E17" s="366">
        <v>728</v>
      </c>
      <c r="F17" s="366">
        <v>1864</v>
      </c>
      <c r="G17" s="366">
        <v>2416</v>
      </c>
      <c r="H17" s="366">
        <v>2763</v>
      </c>
      <c r="I17" s="366">
        <v>5057</v>
      </c>
      <c r="J17" s="366">
        <v>6340</v>
      </c>
      <c r="K17" s="366">
        <v>6844</v>
      </c>
      <c r="L17" s="366">
        <v>5296</v>
      </c>
      <c r="M17" s="366">
        <v>14689</v>
      </c>
      <c r="N17" s="404">
        <v>21559</v>
      </c>
    </row>
    <row r="18" spans="1:14">
      <c r="A18" s="2"/>
      <c r="B18" s="2"/>
      <c r="C18" s="255" t="s">
        <v>335</v>
      </c>
      <c r="D18" s="256">
        <v>3252</v>
      </c>
      <c r="E18" s="277">
        <v>2575</v>
      </c>
      <c r="F18" s="277">
        <v>3122</v>
      </c>
      <c r="G18" s="277">
        <v>3961</v>
      </c>
      <c r="H18" s="277">
        <v>4035</v>
      </c>
      <c r="I18" s="277">
        <v>5661</v>
      </c>
      <c r="J18" s="277">
        <v>12847</v>
      </c>
      <c r="K18" s="277">
        <v>10909</v>
      </c>
      <c r="L18" s="277">
        <v>13123</v>
      </c>
      <c r="M18" s="277">
        <v>20045</v>
      </c>
      <c r="N18" s="278">
        <v>30716</v>
      </c>
    </row>
    <row r="19" spans="1:14" ht="21.75" customHeight="1">
      <c r="A19" s="2"/>
      <c r="B19" s="2"/>
      <c r="C19" s="292" t="s">
        <v>71</v>
      </c>
      <c r="D19" s="406">
        <f t="shared" ref="D19:N19" si="0">SUM(D15:D18)</f>
        <v>6020</v>
      </c>
      <c r="E19" s="407">
        <f t="shared" si="0"/>
        <v>4080</v>
      </c>
      <c r="F19" s="407">
        <f t="shared" si="0"/>
        <v>6465</v>
      </c>
      <c r="G19" s="407">
        <f t="shared" si="0"/>
        <v>8653</v>
      </c>
      <c r="H19" s="407">
        <f t="shared" si="0"/>
        <v>9153</v>
      </c>
      <c r="I19" s="407">
        <f t="shared" si="0"/>
        <v>14182</v>
      </c>
      <c r="J19" s="407">
        <f t="shared" si="0"/>
        <v>27084</v>
      </c>
      <c r="K19" s="407">
        <f t="shared" si="0"/>
        <v>26464</v>
      </c>
      <c r="L19" s="407">
        <f t="shared" si="0"/>
        <v>25102</v>
      </c>
      <c r="M19" s="407">
        <f t="shared" si="0"/>
        <v>50653</v>
      </c>
      <c r="N19" s="435">
        <f t="shared" si="0"/>
        <v>73201</v>
      </c>
    </row>
    <row r="20" spans="1:14" ht="15.75" customHeight="1">
      <c r="A20" s="2"/>
      <c r="B20" s="2"/>
      <c r="C20" s="471" t="s">
        <v>452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1:14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1:14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1:14" ht="20.25" customHeight="1">
      <c r="A23" s="2"/>
      <c r="B23" s="2"/>
      <c r="C23" s="766" t="s">
        <v>579</v>
      </c>
      <c r="D23" s="729"/>
      <c r="E23" s="729"/>
      <c r="F23" s="729"/>
      <c r="G23" s="729"/>
      <c r="H23" s="729"/>
      <c r="I23" s="729"/>
      <c r="J23" s="729"/>
      <c r="K23" s="729"/>
      <c r="L23" s="729"/>
      <c r="M23" s="729"/>
      <c r="N23" s="729"/>
    </row>
    <row r="24" spans="1:14" ht="6.75" customHeight="1">
      <c r="A24" s="2"/>
      <c r="B24" s="2"/>
      <c r="C24" s="8"/>
      <c r="D24" s="8"/>
      <c r="E24" s="8"/>
      <c r="F24" s="8"/>
      <c r="G24" s="8"/>
      <c r="H24" s="182"/>
      <c r="I24" s="8"/>
      <c r="J24" s="8"/>
      <c r="K24" s="8"/>
      <c r="L24" s="8"/>
      <c r="M24" s="8"/>
      <c r="N24" s="8"/>
    </row>
    <row r="25" spans="1:14" ht="12.75" customHeight="1">
      <c r="A25" s="2"/>
      <c r="B25" s="2"/>
      <c r="C25" s="875" t="s">
        <v>122</v>
      </c>
      <c r="D25" s="122" t="s">
        <v>98</v>
      </c>
      <c r="E25" s="124" t="s">
        <v>98</v>
      </c>
      <c r="F25" s="124" t="s">
        <v>98</v>
      </c>
      <c r="G25" s="124" t="s">
        <v>98</v>
      </c>
      <c r="H25" s="124" t="s">
        <v>98</v>
      </c>
      <c r="I25" s="124" t="s">
        <v>98</v>
      </c>
      <c r="J25" s="124" t="s">
        <v>98</v>
      </c>
      <c r="K25" s="147" t="s">
        <v>98</v>
      </c>
      <c r="L25" s="149" t="s">
        <v>98</v>
      </c>
      <c r="M25" s="124" t="s">
        <v>98</v>
      </c>
      <c r="N25" s="170" t="s">
        <v>98</v>
      </c>
    </row>
    <row r="26" spans="1:14" ht="12.75" customHeight="1">
      <c r="A26" s="2"/>
      <c r="B26" s="2"/>
      <c r="C26" s="876"/>
      <c r="D26" s="186">
        <v>2001</v>
      </c>
      <c r="E26" s="188">
        <v>2002</v>
      </c>
      <c r="F26" s="188">
        <v>2003</v>
      </c>
      <c r="G26" s="188">
        <v>2004</v>
      </c>
      <c r="H26" s="188">
        <v>2005</v>
      </c>
      <c r="I26" s="188">
        <v>2006</v>
      </c>
      <c r="J26" s="188">
        <v>2007</v>
      </c>
      <c r="K26" s="190">
        <v>2008</v>
      </c>
      <c r="L26" s="192">
        <v>2009</v>
      </c>
      <c r="M26" s="188">
        <v>2010</v>
      </c>
      <c r="N26" s="193">
        <v>2011</v>
      </c>
    </row>
    <row r="27" spans="1:14">
      <c r="A27" s="2"/>
      <c r="B27" s="2"/>
      <c r="C27" s="194" t="s">
        <v>131</v>
      </c>
      <c r="D27" s="483">
        <f t="shared" ref="D27:N27" si="1">D15/D19</f>
        <v>0.1004983388704319</v>
      </c>
      <c r="E27" s="485">
        <f t="shared" si="1"/>
        <v>0.16078431372549021</v>
      </c>
      <c r="F27" s="485">
        <f t="shared" si="1"/>
        <v>0.12327919566898685</v>
      </c>
      <c r="G27" s="485">
        <f t="shared" si="1"/>
        <v>0.15069917947532649</v>
      </c>
      <c r="H27" s="485">
        <f t="shared" si="1"/>
        <v>0.13689500710149677</v>
      </c>
      <c r="I27" s="485">
        <f t="shared" si="1"/>
        <v>0.10717811310111409</v>
      </c>
      <c r="J27" s="485">
        <f t="shared" si="1"/>
        <v>0.12243390931915522</v>
      </c>
      <c r="K27" s="485">
        <f t="shared" si="1"/>
        <v>0.11559099153567109</v>
      </c>
      <c r="L27" s="485">
        <f t="shared" si="1"/>
        <v>0.14807585052983827</v>
      </c>
      <c r="M27" s="485">
        <f t="shared" si="1"/>
        <v>0.12054567350403728</v>
      </c>
      <c r="N27" s="501">
        <f t="shared" si="1"/>
        <v>0.11079083619076242</v>
      </c>
    </row>
    <row r="28" spans="1:14">
      <c r="A28" s="2"/>
      <c r="B28" s="2"/>
      <c r="C28" s="255" t="s">
        <v>140</v>
      </c>
      <c r="D28" s="503">
        <f t="shared" ref="D28:N28" si="2">D16/D19</f>
        <v>8.2225913621262456E-2</v>
      </c>
      <c r="E28" s="504">
        <f t="shared" si="2"/>
        <v>2.9656862745098038E-2</v>
      </c>
      <c r="F28" s="504">
        <f t="shared" si="2"/>
        <v>0.10549110595514308</v>
      </c>
      <c r="G28" s="504">
        <f t="shared" si="2"/>
        <v>0.11233098347393967</v>
      </c>
      <c r="H28" s="504">
        <f t="shared" si="2"/>
        <v>0.12039768381951273</v>
      </c>
      <c r="I28" s="504">
        <f t="shared" si="2"/>
        <v>0.13707516570300382</v>
      </c>
      <c r="J28" s="504">
        <f t="shared" si="2"/>
        <v>0.16914045192733718</v>
      </c>
      <c r="K28" s="504">
        <f t="shared" si="2"/>
        <v>0.21357315598548973</v>
      </c>
      <c r="L28" s="504">
        <f t="shared" si="2"/>
        <v>0.11815791570392797</v>
      </c>
      <c r="M28" s="504">
        <f t="shared" si="2"/>
        <v>0.19372988766706808</v>
      </c>
      <c r="N28" s="542">
        <f t="shared" si="2"/>
        <v>0.1750795754156364</v>
      </c>
    </row>
    <row r="29" spans="1:14">
      <c r="A29" s="2"/>
      <c r="B29" s="2"/>
      <c r="C29" s="295" t="s">
        <v>272</v>
      </c>
      <c r="D29" s="515">
        <f t="shared" ref="D29:N29" si="3">D17/D19</f>
        <v>0.27707641196013288</v>
      </c>
      <c r="E29" s="519">
        <f t="shared" si="3"/>
        <v>0.17843137254901961</v>
      </c>
      <c r="F29" s="519">
        <f t="shared" si="3"/>
        <v>0.2883217324052591</v>
      </c>
      <c r="G29" s="519">
        <f t="shared" si="3"/>
        <v>0.2792095227088871</v>
      </c>
      <c r="H29" s="519">
        <f t="shared" si="3"/>
        <v>0.30186823992133727</v>
      </c>
      <c r="I29" s="519">
        <f t="shared" si="3"/>
        <v>0.35657876181074599</v>
      </c>
      <c r="J29" s="519">
        <f t="shared" si="3"/>
        <v>0.23408654556195541</v>
      </c>
      <c r="K29" s="519">
        <f t="shared" si="3"/>
        <v>0.25861547762998793</v>
      </c>
      <c r="L29" s="519">
        <f t="shared" si="3"/>
        <v>0.21097920484423552</v>
      </c>
      <c r="M29" s="519">
        <f t="shared" si="3"/>
        <v>0.2899926953981008</v>
      </c>
      <c r="N29" s="547">
        <f t="shared" si="3"/>
        <v>0.29451783445581342</v>
      </c>
    </row>
    <row r="30" spans="1:14">
      <c r="A30" s="2"/>
      <c r="B30" s="2"/>
      <c r="C30" s="255" t="s">
        <v>335</v>
      </c>
      <c r="D30" s="503">
        <f t="shared" ref="D30:N30" si="4">D18/D19</f>
        <v>0.54019933554817279</v>
      </c>
      <c r="E30" s="504">
        <f t="shared" si="4"/>
        <v>0.63112745098039214</v>
      </c>
      <c r="F30" s="504">
        <f t="shared" si="4"/>
        <v>0.48290796597061098</v>
      </c>
      <c r="G30" s="504">
        <f t="shared" si="4"/>
        <v>0.45776031434184677</v>
      </c>
      <c r="H30" s="504">
        <f t="shared" si="4"/>
        <v>0.44083906915765325</v>
      </c>
      <c r="I30" s="504">
        <f t="shared" si="4"/>
        <v>0.39916795938513611</v>
      </c>
      <c r="J30" s="504">
        <f t="shared" si="4"/>
        <v>0.47433909319155221</v>
      </c>
      <c r="K30" s="504">
        <f t="shared" si="4"/>
        <v>0.41222037484885127</v>
      </c>
      <c r="L30" s="504">
        <f t="shared" si="4"/>
        <v>0.52278702892199824</v>
      </c>
      <c r="M30" s="504">
        <f t="shared" si="4"/>
        <v>0.39573174343079381</v>
      </c>
      <c r="N30" s="542">
        <f t="shared" si="4"/>
        <v>0.41961175393778771</v>
      </c>
    </row>
    <row r="31" spans="1:14" ht="21.75" customHeight="1">
      <c r="A31" s="2"/>
      <c r="B31" s="2"/>
      <c r="C31" s="292" t="s">
        <v>71</v>
      </c>
      <c r="D31" s="552">
        <f t="shared" ref="D31:N31" si="5">SUM(D27:D30)</f>
        <v>1</v>
      </c>
      <c r="E31" s="555">
        <f t="shared" si="5"/>
        <v>1</v>
      </c>
      <c r="F31" s="555">
        <f t="shared" si="5"/>
        <v>1</v>
      </c>
      <c r="G31" s="555">
        <f t="shared" si="5"/>
        <v>1</v>
      </c>
      <c r="H31" s="555">
        <f t="shared" si="5"/>
        <v>1</v>
      </c>
      <c r="I31" s="555">
        <f t="shared" si="5"/>
        <v>1</v>
      </c>
      <c r="J31" s="555">
        <f t="shared" si="5"/>
        <v>1</v>
      </c>
      <c r="K31" s="555">
        <f t="shared" si="5"/>
        <v>1</v>
      </c>
      <c r="L31" s="555">
        <f t="shared" si="5"/>
        <v>1</v>
      </c>
      <c r="M31" s="555">
        <f t="shared" si="5"/>
        <v>1</v>
      </c>
      <c r="N31" s="564">
        <f t="shared" si="5"/>
        <v>1</v>
      </c>
    </row>
    <row r="32" spans="1:14" ht="15.75" customHeight="1">
      <c r="A32" s="2"/>
      <c r="B32" s="2"/>
      <c r="C32" s="471" t="s">
        <v>452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</row>
    <row r="33" spans="1:1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</row>
    <row r="34" spans="1:1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1:14" ht="21.75" customHeight="1">
      <c r="A35" s="2"/>
      <c r="B35" s="2"/>
      <c r="C35" s="766" t="s">
        <v>894</v>
      </c>
      <c r="D35" s="729"/>
      <c r="E35" s="729"/>
      <c r="F35" s="729"/>
      <c r="G35" s="729"/>
      <c r="H35" s="729"/>
      <c r="I35" s="729"/>
      <c r="J35" s="729"/>
      <c r="K35" s="729"/>
      <c r="L35" s="729"/>
      <c r="M35" s="729"/>
      <c r="N35" s="729"/>
    </row>
    <row r="36" spans="1:14" ht="6" customHeight="1">
      <c r="A36" s="2"/>
      <c r="B36" s="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</row>
    <row r="37" spans="1:14" ht="40.5" customHeight="1">
      <c r="A37" s="2"/>
      <c r="B37" s="2"/>
      <c r="C37" s="567" t="s">
        <v>122</v>
      </c>
      <c r="D37" s="466" t="s">
        <v>907</v>
      </c>
      <c r="E37" s="468" t="s">
        <v>908</v>
      </c>
      <c r="F37" s="468" t="s">
        <v>94</v>
      </c>
      <c r="G37" s="468" t="s">
        <v>104</v>
      </c>
      <c r="H37" s="468" t="s">
        <v>105</v>
      </c>
      <c r="I37" s="468" t="s">
        <v>106</v>
      </c>
      <c r="J37" s="468" t="s">
        <v>107</v>
      </c>
      <c r="K37" s="468" t="s">
        <v>108</v>
      </c>
      <c r="L37" s="468" t="s">
        <v>109</v>
      </c>
      <c r="M37" s="569" t="s">
        <v>911</v>
      </c>
      <c r="N37" s="8"/>
    </row>
    <row r="38" spans="1:14" ht="25.5">
      <c r="A38" s="2"/>
      <c r="B38" s="2"/>
      <c r="C38" s="194" t="s">
        <v>131</v>
      </c>
      <c r="D38" s="571">
        <f t="shared" ref="D38:M38" si="6">(E15-D15)/D15</f>
        <v>8.4297520661157019E-2</v>
      </c>
      <c r="E38" s="574">
        <f t="shared" si="6"/>
        <v>0.2149390243902439</v>
      </c>
      <c r="F38" s="574">
        <f t="shared" si="6"/>
        <v>0.6361355081555834</v>
      </c>
      <c r="G38" s="574">
        <f t="shared" si="6"/>
        <v>-3.9110429447852764E-2</v>
      </c>
      <c r="H38" s="574">
        <f t="shared" si="6"/>
        <v>0.21308858739026337</v>
      </c>
      <c r="I38" s="574">
        <f t="shared" si="6"/>
        <v>1.1815789473684211</v>
      </c>
      <c r="J38" s="574">
        <f t="shared" si="6"/>
        <v>-7.7503015681544024E-2</v>
      </c>
      <c r="K38" s="574">
        <f t="shared" si="6"/>
        <v>0.21510297482837529</v>
      </c>
      <c r="L38" s="574">
        <f t="shared" si="6"/>
        <v>0.64272262577347328</v>
      </c>
      <c r="M38" s="594">
        <f t="shared" si="6"/>
        <v>0.32820176875204715</v>
      </c>
      <c r="N38" s="8"/>
    </row>
    <row r="39" spans="1:14" ht="25.5">
      <c r="A39" s="2"/>
      <c r="B39" s="2"/>
      <c r="C39" s="255" t="s">
        <v>140</v>
      </c>
      <c r="D39" s="596">
        <f t="shared" ref="D39:D42" si="7">(E16-D16)/D16</f>
        <v>-0.75555555555555554</v>
      </c>
      <c r="E39" s="598">
        <f t="shared" ref="E39:M39" si="8">(F30-E30)/E30</f>
        <v>-0.23484873741355616</v>
      </c>
      <c r="F39" s="598">
        <f t="shared" si="8"/>
        <v>-5.2075454125547906E-2</v>
      </c>
      <c r="G39" s="598">
        <f t="shared" si="8"/>
        <v>-3.6965295273624472E-2</v>
      </c>
      <c r="H39" s="598">
        <f t="shared" si="8"/>
        <v>-9.4526807372453392E-2</v>
      </c>
      <c r="I39" s="598">
        <f t="shared" si="8"/>
        <v>0.18831955831877639</v>
      </c>
      <c r="J39" s="598">
        <f t="shared" si="8"/>
        <v>-0.13095846248880769</v>
      </c>
      <c r="K39" s="598">
        <f t="shared" si="8"/>
        <v>0.26822219574587602</v>
      </c>
      <c r="L39" s="598">
        <f t="shared" si="8"/>
        <v>-0.24303450250706496</v>
      </c>
      <c r="M39" s="600">
        <f t="shared" si="8"/>
        <v>6.03439347573341E-2</v>
      </c>
      <c r="N39" s="8"/>
    </row>
    <row r="40" spans="1:14" ht="25.5">
      <c r="A40" s="2"/>
      <c r="B40" s="2"/>
      <c r="C40" s="295" t="s">
        <v>272</v>
      </c>
      <c r="D40" s="602">
        <f t="shared" si="7"/>
        <v>-0.56354916067146288</v>
      </c>
      <c r="E40" s="617">
        <f t="shared" ref="E40:M40" si="9">(F17-E17)/E17</f>
        <v>1.5604395604395604</v>
      </c>
      <c r="F40" s="617">
        <f t="shared" si="9"/>
        <v>0.29613733905579398</v>
      </c>
      <c r="G40" s="617">
        <f t="shared" si="9"/>
        <v>0.14362582781456953</v>
      </c>
      <c r="H40" s="617">
        <f t="shared" si="9"/>
        <v>0.83025696706478469</v>
      </c>
      <c r="I40" s="617">
        <f t="shared" si="9"/>
        <v>0.2537077318568321</v>
      </c>
      <c r="J40" s="617">
        <f t="shared" si="9"/>
        <v>7.9495268138801256E-2</v>
      </c>
      <c r="K40" s="617">
        <f t="shared" si="9"/>
        <v>-0.22618351841028639</v>
      </c>
      <c r="L40" s="617">
        <f t="shared" si="9"/>
        <v>1.7736027190332326</v>
      </c>
      <c r="M40" s="619">
        <f t="shared" si="9"/>
        <v>0.46769691605963648</v>
      </c>
      <c r="N40" s="8"/>
    </row>
    <row r="41" spans="1:14" ht="25.5">
      <c r="A41" s="2"/>
      <c r="B41" s="2"/>
      <c r="C41" s="255" t="s">
        <v>335</v>
      </c>
      <c r="D41" s="596">
        <f t="shared" si="7"/>
        <v>-0.20817958179581797</v>
      </c>
      <c r="E41" s="598">
        <f t="shared" ref="E41:M41" si="10">(F18-E18)/E18</f>
        <v>0.21242718446601941</v>
      </c>
      <c r="F41" s="598">
        <f t="shared" si="10"/>
        <v>0.26873798846893016</v>
      </c>
      <c r="G41" s="598">
        <f t="shared" si="10"/>
        <v>1.8682150971976775E-2</v>
      </c>
      <c r="H41" s="598">
        <f t="shared" si="10"/>
        <v>0.4029739776951673</v>
      </c>
      <c r="I41" s="598">
        <f t="shared" si="10"/>
        <v>1.2693870340929165</v>
      </c>
      <c r="J41" s="598">
        <f t="shared" si="10"/>
        <v>-0.15085233906748657</v>
      </c>
      <c r="K41" s="598">
        <f t="shared" si="10"/>
        <v>0.20295169126409388</v>
      </c>
      <c r="L41" s="598">
        <f t="shared" si="10"/>
        <v>0.52747085270136407</v>
      </c>
      <c r="M41" s="600">
        <f t="shared" si="10"/>
        <v>0.53235220753305068</v>
      </c>
      <c r="N41" s="8"/>
    </row>
    <row r="42" spans="1:14" ht="21.75" customHeight="1">
      <c r="A42" s="2"/>
      <c r="B42" s="2"/>
      <c r="C42" s="292" t="s">
        <v>1114</v>
      </c>
      <c r="D42" s="552">
        <f t="shared" si="7"/>
        <v>-0.32225913621262459</v>
      </c>
      <c r="E42" s="555">
        <f t="shared" ref="E42:M42" si="11">(F19-E19)/E19</f>
        <v>0.5845588235294118</v>
      </c>
      <c r="F42" s="555">
        <f t="shared" si="11"/>
        <v>0.33843774168600155</v>
      </c>
      <c r="G42" s="555">
        <f t="shared" si="11"/>
        <v>5.7783427712931934E-2</v>
      </c>
      <c r="H42" s="555">
        <f t="shared" si="11"/>
        <v>0.54943734294766744</v>
      </c>
      <c r="I42" s="555">
        <f t="shared" si="11"/>
        <v>0.90974474686221973</v>
      </c>
      <c r="J42" s="555">
        <f t="shared" si="11"/>
        <v>-2.2891744203219613E-2</v>
      </c>
      <c r="K42" s="555">
        <f t="shared" si="11"/>
        <v>-5.1466142684401452E-2</v>
      </c>
      <c r="L42" s="555">
        <f t="shared" si="11"/>
        <v>1.0178870209545057</v>
      </c>
      <c r="M42" s="564">
        <f t="shared" si="11"/>
        <v>0.44514638817049335</v>
      </c>
      <c r="N42" s="8"/>
    </row>
    <row r="43" spans="1:14" ht="15.75" customHeight="1">
      <c r="A43" s="2"/>
      <c r="B43" s="2"/>
      <c r="C43" s="471" t="s">
        <v>452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</row>
    <row r="44" spans="1:1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1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6" spans="1:14" ht="25.5" customHeight="1">
      <c r="A46" s="2"/>
      <c r="B46" s="2"/>
      <c r="C46" s="766" t="s">
        <v>1120</v>
      </c>
      <c r="D46" s="729"/>
      <c r="E46" s="729"/>
      <c r="F46" s="729"/>
      <c r="G46" s="729"/>
      <c r="H46" s="729"/>
      <c r="I46" s="729"/>
      <c r="J46" s="729"/>
      <c r="K46" s="729"/>
      <c r="L46" s="729"/>
      <c r="M46" s="729"/>
      <c r="N46" s="729"/>
    </row>
    <row r="47" spans="1:14" ht="16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pans="1:1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0.25" customHeight="1">
      <c r="A62" s="2"/>
      <c r="B62" s="2"/>
      <c r="C62" s="766" t="s">
        <v>1122</v>
      </c>
      <c r="D62" s="729"/>
      <c r="E62" s="729"/>
      <c r="F62" s="729"/>
      <c r="G62" s="729"/>
      <c r="H62" s="729"/>
      <c r="I62" s="729"/>
      <c r="J62" s="729"/>
      <c r="K62" s="729"/>
      <c r="L62" s="729"/>
      <c r="M62" s="729"/>
      <c r="N62" s="729"/>
    </row>
    <row r="63" spans="1:14" ht="9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7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7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7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7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7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7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7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7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Q73" s="99"/>
    </row>
    <row r="74" spans="1:17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7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7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7">
      <c r="A78" s="2"/>
      <c r="B78" s="2"/>
      <c r="C78" s="2"/>
      <c r="D78" s="40"/>
      <c r="E78" s="15"/>
      <c r="F78" s="15"/>
      <c r="G78" s="15"/>
      <c r="H78" s="15"/>
      <c r="I78" s="15"/>
      <c r="J78" s="15"/>
      <c r="K78" s="15"/>
      <c r="L78" s="15"/>
      <c r="M78" s="15"/>
      <c r="N78" s="15"/>
    </row>
    <row r="79" spans="1:17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7" ht="26.25" customHeight="1">
      <c r="A80" s="2"/>
      <c r="B80" s="2"/>
      <c r="C80" s="766" t="s">
        <v>1124</v>
      </c>
      <c r="D80" s="729"/>
      <c r="E80" s="729"/>
      <c r="F80" s="729"/>
      <c r="G80" s="729"/>
      <c r="H80" s="729"/>
      <c r="I80" s="729"/>
      <c r="J80" s="729"/>
      <c r="K80" s="729"/>
      <c r="L80" s="729"/>
      <c r="M80" s="729"/>
      <c r="N80" s="729"/>
    </row>
    <row r="81" spans="1:18" ht="4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8" ht="31.5" customHeight="1">
      <c r="A82" s="2"/>
      <c r="B82" s="2"/>
      <c r="C82" s="630" t="s">
        <v>1127</v>
      </c>
      <c r="D82" s="874" t="s">
        <v>1136</v>
      </c>
      <c r="E82" s="798"/>
      <c r="F82" s="798"/>
      <c r="G82" s="798"/>
      <c r="H82" s="798"/>
      <c r="I82" s="798"/>
      <c r="J82" s="798"/>
      <c r="K82" s="798"/>
      <c r="L82" s="798"/>
      <c r="M82" s="798"/>
      <c r="N82" s="857"/>
    </row>
    <row r="83" spans="1:18" ht="29.25" customHeight="1">
      <c r="A83" s="2"/>
      <c r="B83" s="2"/>
      <c r="C83" s="634" t="s">
        <v>1151</v>
      </c>
      <c r="D83" s="866" t="s">
        <v>1165</v>
      </c>
      <c r="E83" s="864"/>
      <c r="F83" s="864"/>
      <c r="G83" s="864"/>
      <c r="H83" s="864"/>
      <c r="I83" s="864"/>
      <c r="J83" s="864"/>
      <c r="K83" s="864"/>
      <c r="L83" s="864"/>
      <c r="M83" s="864"/>
      <c r="N83" s="865"/>
    </row>
    <row r="84" spans="1:18" ht="29.25" customHeight="1">
      <c r="A84" s="2"/>
      <c r="B84" s="2"/>
      <c r="C84" s="647" t="s">
        <v>1244</v>
      </c>
      <c r="D84" s="863" t="s">
        <v>1249</v>
      </c>
      <c r="E84" s="864"/>
      <c r="F84" s="864"/>
      <c r="G84" s="864"/>
      <c r="H84" s="864"/>
      <c r="I84" s="864"/>
      <c r="J84" s="864"/>
      <c r="K84" s="864"/>
      <c r="L84" s="864"/>
      <c r="M84" s="864"/>
      <c r="N84" s="865"/>
    </row>
    <row r="85" spans="1:18" ht="29.25" customHeight="1">
      <c r="A85" s="2"/>
      <c r="B85" s="2"/>
      <c r="C85" s="634" t="s">
        <v>1253</v>
      </c>
      <c r="D85" s="866" t="s">
        <v>1254</v>
      </c>
      <c r="E85" s="864"/>
      <c r="F85" s="864"/>
      <c r="G85" s="864"/>
      <c r="H85" s="864"/>
      <c r="I85" s="864"/>
      <c r="J85" s="864"/>
      <c r="K85" s="864"/>
      <c r="L85" s="864"/>
      <c r="M85" s="864"/>
      <c r="N85" s="865"/>
    </row>
    <row r="86" spans="1:18" ht="29.25" customHeight="1">
      <c r="A86" s="2"/>
      <c r="B86" s="2"/>
      <c r="C86" s="647" t="s">
        <v>1256</v>
      </c>
      <c r="D86" s="863" t="s">
        <v>1258</v>
      </c>
      <c r="E86" s="864"/>
      <c r="F86" s="864"/>
      <c r="G86" s="864"/>
      <c r="H86" s="864"/>
      <c r="I86" s="864"/>
      <c r="J86" s="864"/>
      <c r="K86" s="864"/>
      <c r="L86" s="864"/>
      <c r="M86" s="864"/>
      <c r="N86" s="865"/>
      <c r="O86" s="8"/>
      <c r="P86" s="8"/>
      <c r="Q86" s="656"/>
      <c r="R86" s="658"/>
    </row>
    <row r="87" spans="1:18" ht="29.25" customHeight="1">
      <c r="A87" s="2"/>
      <c r="B87" s="2"/>
      <c r="C87" s="634" t="s">
        <v>1285</v>
      </c>
      <c r="D87" s="866" t="s">
        <v>1286</v>
      </c>
      <c r="E87" s="864"/>
      <c r="F87" s="864"/>
      <c r="G87" s="864"/>
      <c r="H87" s="864"/>
      <c r="I87" s="864"/>
      <c r="J87" s="864"/>
      <c r="K87" s="864"/>
      <c r="L87" s="864"/>
      <c r="M87" s="864"/>
      <c r="N87" s="865"/>
    </row>
    <row r="88" spans="1:18" ht="39" customHeight="1">
      <c r="A88" s="2"/>
      <c r="B88" s="2"/>
      <c r="C88" s="647" t="s">
        <v>1292</v>
      </c>
      <c r="D88" s="863" t="s">
        <v>1293</v>
      </c>
      <c r="E88" s="864"/>
      <c r="F88" s="864"/>
      <c r="G88" s="864"/>
      <c r="H88" s="864"/>
      <c r="I88" s="864"/>
      <c r="J88" s="864"/>
      <c r="K88" s="864"/>
      <c r="L88" s="864"/>
      <c r="M88" s="864"/>
      <c r="N88" s="865"/>
    </row>
    <row r="89" spans="1:18" ht="29.25" customHeight="1">
      <c r="A89" s="2"/>
      <c r="B89" s="2"/>
      <c r="C89" s="634" t="s">
        <v>1296</v>
      </c>
      <c r="D89" s="866" t="s">
        <v>1297</v>
      </c>
      <c r="E89" s="864"/>
      <c r="F89" s="864"/>
      <c r="G89" s="864"/>
      <c r="H89" s="864"/>
      <c r="I89" s="864"/>
      <c r="J89" s="864"/>
      <c r="K89" s="864"/>
      <c r="L89" s="864"/>
      <c r="M89" s="864"/>
      <c r="N89" s="865"/>
    </row>
    <row r="90" spans="1:18" ht="42.75" customHeight="1">
      <c r="A90" s="2"/>
      <c r="B90" s="2"/>
      <c r="C90" s="647" t="s">
        <v>1299</v>
      </c>
      <c r="D90" s="863" t="s">
        <v>1300</v>
      </c>
      <c r="E90" s="864"/>
      <c r="F90" s="864"/>
      <c r="G90" s="864"/>
      <c r="H90" s="864"/>
      <c r="I90" s="864"/>
      <c r="J90" s="864"/>
      <c r="K90" s="864"/>
      <c r="L90" s="864"/>
      <c r="M90" s="864"/>
      <c r="N90" s="865"/>
    </row>
    <row r="91" spans="1:18" ht="32.25" customHeight="1">
      <c r="A91" s="2"/>
      <c r="B91" s="2"/>
      <c r="C91" s="665" t="s">
        <v>1307</v>
      </c>
      <c r="D91" s="870" t="s">
        <v>1316</v>
      </c>
      <c r="E91" s="751"/>
      <c r="F91" s="751"/>
      <c r="G91" s="751"/>
      <c r="H91" s="751"/>
      <c r="I91" s="751"/>
      <c r="J91" s="751"/>
      <c r="K91" s="751"/>
      <c r="L91" s="751"/>
      <c r="M91" s="751"/>
      <c r="N91" s="871"/>
    </row>
    <row r="92" spans="1:18" ht="38.25" customHeight="1">
      <c r="A92" s="2"/>
      <c r="B92" s="2"/>
      <c r="C92" s="671" t="s">
        <v>1332</v>
      </c>
      <c r="D92" s="867" t="s">
        <v>1337</v>
      </c>
      <c r="E92" s="868"/>
      <c r="F92" s="868"/>
      <c r="G92" s="868"/>
      <c r="H92" s="868"/>
      <c r="I92" s="868"/>
      <c r="J92" s="868"/>
      <c r="K92" s="868"/>
      <c r="L92" s="868"/>
      <c r="M92" s="868"/>
      <c r="N92" s="869"/>
    </row>
    <row r="93" spans="1:18" ht="14.25" customHeight="1">
      <c r="A93" s="2"/>
      <c r="B93" s="2"/>
      <c r="C93" s="471" t="s">
        <v>452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8" ht="11.25" customHeight="1">
      <c r="A94" s="2"/>
      <c r="B94" s="2"/>
      <c r="C94" s="677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8" ht="9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8">
      <c r="A96" s="2"/>
      <c r="B96" s="2"/>
      <c r="C96" s="2"/>
      <c r="D96" s="2"/>
      <c r="E96" s="2"/>
      <c r="F96" s="2"/>
      <c r="G96" s="18"/>
      <c r="H96" s="18" t="s">
        <v>0</v>
      </c>
      <c r="I96" s="2"/>
      <c r="J96" s="2"/>
      <c r="K96" s="2"/>
      <c r="L96" s="2"/>
      <c r="M96" s="2"/>
      <c r="N96" s="2"/>
    </row>
    <row r="97" spans="1:14">
      <c r="A97" s="2"/>
      <c r="B97" s="2"/>
      <c r="C97" s="2"/>
      <c r="D97" s="2"/>
      <c r="E97" s="2"/>
      <c r="F97" s="2"/>
      <c r="G97" s="18"/>
      <c r="H97" s="18" t="s">
        <v>7</v>
      </c>
      <c r="I97" s="2"/>
      <c r="J97" s="2"/>
      <c r="K97" s="2"/>
      <c r="L97" s="2"/>
      <c r="M97" s="2"/>
      <c r="N97" s="2"/>
    </row>
    <row r="98" spans="1:14">
      <c r="A98" s="2"/>
      <c r="B98" s="2"/>
      <c r="C98" s="2"/>
      <c r="D98" s="2"/>
      <c r="E98" s="2"/>
      <c r="F98" s="2"/>
      <c r="G98" s="18"/>
      <c r="H98" s="34" t="s">
        <v>8</v>
      </c>
      <c r="I98" s="2"/>
      <c r="J98" s="2"/>
      <c r="K98" s="2"/>
      <c r="L98" s="2"/>
      <c r="M98" s="2"/>
      <c r="N98" s="2"/>
    </row>
    <row r="99" spans="1:1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</row>
  </sheetData>
  <mergeCells count="24">
    <mergeCell ref="C46:N46"/>
    <mergeCell ref="C62:N62"/>
    <mergeCell ref="C11:N11"/>
    <mergeCell ref="D92:N92"/>
    <mergeCell ref="D91:N91"/>
    <mergeCell ref="C4:L4"/>
    <mergeCell ref="C5:L5"/>
    <mergeCell ref="C6:L6"/>
    <mergeCell ref="C7:K7"/>
    <mergeCell ref="C8:L9"/>
    <mergeCell ref="D82:N82"/>
    <mergeCell ref="D83:N83"/>
    <mergeCell ref="D84:N84"/>
    <mergeCell ref="C80:N80"/>
    <mergeCell ref="D85:N85"/>
    <mergeCell ref="C13:C14"/>
    <mergeCell ref="C35:N35"/>
    <mergeCell ref="C25:C26"/>
    <mergeCell ref="C23:N23"/>
    <mergeCell ref="D86:N86"/>
    <mergeCell ref="D87:N87"/>
    <mergeCell ref="D88:N88"/>
    <mergeCell ref="D89:N89"/>
    <mergeCell ref="D90:N90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"/>
  <sheetViews>
    <sheetView showGridLines="0" workbookViewId="0"/>
  </sheetViews>
  <sheetFormatPr baseColWidth="10" defaultColWidth="15.140625" defaultRowHeight="15" customHeight="1"/>
  <cols>
    <col min="1" max="1" width="26.42578125" customWidth="1"/>
    <col min="2" max="2" width="5.85546875" customWidth="1"/>
    <col min="3" max="3" width="10.42578125" customWidth="1"/>
    <col min="4" max="26" width="7.5703125" customWidth="1"/>
  </cols>
  <sheetData>
    <row r="1" spans="1:11">
      <c r="A1" s="2"/>
      <c r="B1" s="2"/>
      <c r="C1" s="2"/>
    </row>
    <row r="2" spans="1:11">
      <c r="A2" s="2"/>
      <c r="B2" s="2"/>
      <c r="C2" s="2"/>
    </row>
    <row r="3" spans="1:11">
      <c r="A3" s="2"/>
      <c r="B3" s="2"/>
      <c r="C3" s="2"/>
    </row>
    <row r="4" spans="1:11" ht="15.75" customHeight="1">
      <c r="A4" s="2"/>
      <c r="B4" s="2"/>
      <c r="C4" s="2"/>
    </row>
    <row r="5" spans="1:11" ht="15.75" customHeight="1">
      <c r="A5" s="2"/>
      <c r="B5" s="2"/>
      <c r="C5" s="166"/>
      <c r="D5" s="197"/>
      <c r="E5" s="197"/>
      <c r="F5" s="197"/>
      <c r="G5" s="197"/>
      <c r="H5" s="197"/>
      <c r="I5" s="197"/>
      <c r="J5" s="197"/>
      <c r="K5" s="198"/>
    </row>
    <row r="6" spans="1:11" ht="15.75" customHeight="1">
      <c r="A6" s="2"/>
      <c r="B6" s="2"/>
      <c r="C6" s="877" t="s">
        <v>2</v>
      </c>
      <c r="D6" s="729"/>
      <c r="E6" s="729"/>
      <c r="F6" s="729"/>
      <c r="G6" s="729"/>
      <c r="H6" s="729"/>
      <c r="I6" s="729"/>
      <c r="J6" s="729"/>
      <c r="K6" s="769"/>
    </row>
    <row r="7" spans="1:11" ht="15.75" customHeight="1">
      <c r="A7" s="2"/>
      <c r="B7" s="2"/>
      <c r="C7" s="877" t="s">
        <v>3</v>
      </c>
      <c r="D7" s="729"/>
      <c r="E7" s="729"/>
      <c r="F7" s="729"/>
      <c r="G7" s="729"/>
      <c r="H7" s="729"/>
      <c r="I7" s="729"/>
      <c r="J7" s="729"/>
      <c r="K7" s="769"/>
    </row>
    <row r="8" spans="1:11" ht="15.75" customHeight="1">
      <c r="A8" s="2"/>
      <c r="B8" s="2"/>
      <c r="C8" s="877" t="s">
        <v>4</v>
      </c>
      <c r="D8" s="729"/>
      <c r="E8" s="729"/>
      <c r="F8" s="729"/>
      <c r="G8" s="729"/>
      <c r="H8" s="729"/>
      <c r="I8" s="729"/>
      <c r="J8" s="729"/>
      <c r="K8" s="769"/>
    </row>
    <row r="9" spans="1:11">
      <c r="A9" s="2"/>
      <c r="B9" s="2"/>
      <c r="C9" s="878"/>
      <c r="D9" s="729"/>
      <c r="E9" s="729"/>
      <c r="F9" s="729"/>
      <c r="G9" s="729"/>
      <c r="H9" s="729"/>
      <c r="I9" s="729"/>
      <c r="J9" s="729"/>
      <c r="K9" s="769"/>
    </row>
    <row r="10" spans="1:11">
      <c r="A10" s="2"/>
      <c r="B10" s="2"/>
      <c r="C10" s="879" t="s">
        <v>137</v>
      </c>
      <c r="D10" s="729"/>
      <c r="E10" s="729"/>
      <c r="F10" s="729"/>
      <c r="G10" s="729"/>
      <c r="H10" s="729"/>
      <c r="I10" s="729"/>
      <c r="J10" s="729"/>
      <c r="K10" s="769"/>
    </row>
    <row r="11" spans="1:11" ht="15.75" customHeight="1">
      <c r="A11" s="2"/>
      <c r="B11" s="2"/>
      <c r="C11" s="838"/>
      <c r="D11" s="763"/>
      <c r="E11" s="763"/>
      <c r="F11" s="763"/>
      <c r="G11" s="763"/>
      <c r="H11" s="763"/>
      <c r="I11" s="763"/>
      <c r="J11" s="763"/>
      <c r="K11" s="764"/>
    </row>
    <row r="12" spans="1:11" ht="15.75" customHeight="1">
      <c r="A12" s="2"/>
      <c r="B12" s="2"/>
      <c r="C12" s="2"/>
    </row>
    <row r="13" spans="1:11">
      <c r="A13" s="2"/>
      <c r="B13" s="2"/>
      <c r="C13" s="2"/>
    </row>
    <row r="14" spans="1:11">
      <c r="A14" s="739" t="s">
        <v>0</v>
      </c>
      <c r="B14" s="736"/>
      <c r="C14" s="2"/>
    </row>
    <row r="15" spans="1:11">
      <c r="A15" s="739" t="s">
        <v>208</v>
      </c>
      <c r="B15" s="736"/>
      <c r="C15" s="2"/>
    </row>
    <row r="16" spans="1:11">
      <c r="A16" s="739" t="s">
        <v>210</v>
      </c>
      <c r="B16" s="736"/>
      <c r="C16" s="2"/>
    </row>
    <row r="17" spans="1:3">
      <c r="A17" s="2"/>
      <c r="B17" s="2"/>
      <c r="C17" s="2"/>
    </row>
    <row r="18" spans="1:3">
      <c r="A18" s="2"/>
      <c r="B18" s="2"/>
      <c r="C18" s="2"/>
    </row>
    <row r="19" spans="1:3">
      <c r="A19" s="2"/>
      <c r="B19" s="2"/>
      <c r="C19" s="2"/>
    </row>
    <row r="20" spans="1:3">
      <c r="A20" s="2"/>
      <c r="B20" s="2"/>
      <c r="C20" s="2"/>
    </row>
    <row r="21" spans="1:3">
      <c r="A21" s="2"/>
      <c r="B21" s="2"/>
      <c r="C21" s="2"/>
    </row>
    <row r="22" spans="1:3">
      <c r="A22" s="2"/>
      <c r="B22" s="2"/>
      <c r="C22" s="2"/>
    </row>
    <row r="23" spans="1:3">
      <c r="A23" s="2"/>
      <c r="B23" s="2"/>
      <c r="C23" s="2"/>
    </row>
    <row r="24" spans="1:3">
      <c r="A24" s="2"/>
      <c r="B24" s="2"/>
      <c r="C24" s="2"/>
    </row>
    <row r="25" spans="1:3">
      <c r="A25" s="2"/>
      <c r="B25" s="2"/>
      <c r="C25" s="2"/>
    </row>
    <row r="26" spans="1:3">
      <c r="A26" s="739"/>
      <c r="B26" s="736"/>
      <c r="C26" s="2"/>
    </row>
    <row r="27" spans="1:3">
      <c r="A27" s="739"/>
      <c r="B27" s="736"/>
      <c r="C27" s="2"/>
    </row>
    <row r="28" spans="1:3">
      <c r="A28" s="739"/>
      <c r="B28" s="736"/>
      <c r="C28" s="2"/>
    </row>
    <row r="29" spans="1:3">
      <c r="A29" s="18"/>
      <c r="B29" s="18"/>
      <c r="C29" s="2"/>
    </row>
    <row r="30" spans="1:3">
      <c r="A30" s="18"/>
      <c r="B30" s="18"/>
      <c r="C30" s="2"/>
    </row>
    <row r="31" spans="1:3">
      <c r="A31" s="18"/>
      <c r="B31" s="18"/>
      <c r="C31" s="2"/>
    </row>
    <row r="32" spans="1:3">
      <c r="A32" s="18"/>
      <c r="B32" s="18"/>
      <c r="C32" s="2"/>
    </row>
    <row r="33" spans="1:3">
      <c r="A33" s="18"/>
      <c r="B33" s="18"/>
      <c r="C33" s="2"/>
    </row>
    <row r="34" spans="1:3">
      <c r="A34" s="18"/>
      <c r="B34" s="18"/>
      <c r="C34" s="2"/>
    </row>
    <row r="35" spans="1:3">
      <c r="A35" s="18"/>
      <c r="B35" s="18"/>
      <c r="C35" s="2"/>
    </row>
    <row r="36" spans="1:3">
      <c r="A36" s="18"/>
      <c r="B36" s="18"/>
      <c r="C36" s="2"/>
    </row>
    <row r="37" spans="1:3">
      <c r="A37" s="18"/>
      <c r="B37" s="18"/>
      <c r="C37" s="2"/>
    </row>
    <row r="38" spans="1:3">
      <c r="A38" s="18"/>
      <c r="B38" s="18"/>
      <c r="C38" s="2"/>
    </row>
    <row r="39" spans="1:3">
      <c r="A39" s="18"/>
      <c r="B39" s="18"/>
      <c r="C39" s="2"/>
    </row>
    <row r="40" spans="1:3">
      <c r="A40" s="18"/>
      <c r="B40" s="18"/>
      <c r="C40" s="2"/>
    </row>
    <row r="41" spans="1:3">
      <c r="A41" s="2"/>
      <c r="B41" s="2"/>
      <c r="C41" s="2"/>
    </row>
    <row r="42" spans="1:3">
      <c r="A42" s="2"/>
      <c r="B42" s="2"/>
      <c r="C42" s="2"/>
    </row>
    <row r="43" spans="1:3">
      <c r="A43" s="739" t="s">
        <v>0</v>
      </c>
      <c r="B43" s="736"/>
      <c r="C43" s="2"/>
    </row>
    <row r="44" spans="1:3">
      <c r="A44" s="739" t="s">
        <v>208</v>
      </c>
      <c r="B44" s="736"/>
      <c r="C44" s="2"/>
    </row>
    <row r="45" spans="1:3">
      <c r="A45" s="739" t="s">
        <v>210</v>
      </c>
      <c r="B45" s="736"/>
      <c r="C45" s="2"/>
    </row>
    <row r="46" spans="1:3">
      <c r="A46" s="2"/>
      <c r="B46" s="2"/>
      <c r="C46" s="2"/>
    </row>
    <row r="47" spans="1:3">
      <c r="A47" s="2"/>
      <c r="B47" s="2"/>
      <c r="C47" s="2"/>
    </row>
    <row r="48" spans="1:3">
      <c r="A48" s="2"/>
      <c r="B48" s="2"/>
      <c r="C48" s="2"/>
    </row>
    <row r="49" spans="1:3">
      <c r="A49" s="2"/>
      <c r="B49" s="2"/>
      <c r="C49" s="2"/>
    </row>
    <row r="50" spans="1:3">
      <c r="A50" s="2"/>
      <c r="B50" s="2"/>
      <c r="C50" s="2"/>
    </row>
    <row r="51" spans="1:3">
      <c r="A51" s="2"/>
      <c r="B51" s="2"/>
      <c r="C51" s="2"/>
    </row>
    <row r="52" spans="1:3">
      <c r="A52" s="2"/>
      <c r="B52" s="2"/>
      <c r="C52" s="2"/>
    </row>
    <row r="53" spans="1:3">
      <c r="A53" s="2"/>
      <c r="B53" s="2"/>
      <c r="C53" s="2"/>
    </row>
    <row r="54" spans="1:3">
      <c r="A54" s="2"/>
      <c r="B54" s="2"/>
      <c r="C54" s="2"/>
    </row>
    <row r="55" spans="1:3">
      <c r="A55" s="2"/>
      <c r="B55" s="2"/>
      <c r="C55" s="2"/>
    </row>
    <row r="56" spans="1:3">
      <c r="A56" s="2"/>
      <c r="B56" s="2"/>
      <c r="C56" s="2"/>
    </row>
    <row r="57" spans="1:3">
      <c r="A57" s="2"/>
      <c r="B57" s="2"/>
      <c r="C57" s="2"/>
    </row>
    <row r="58" spans="1:3">
      <c r="A58" s="2"/>
      <c r="B58" s="2"/>
      <c r="C58" s="2"/>
    </row>
    <row r="59" spans="1:3">
      <c r="A59" s="2"/>
      <c r="B59" s="2"/>
      <c r="C59" s="2"/>
    </row>
    <row r="60" spans="1:3">
      <c r="A60" s="2"/>
      <c r="B60" s="2"/>
      <c r="C60" s="2"/>
    </row>
    <row r="61" spans="1:3">
      <c r="A61" s="2"/>
      <c r="B61" s="2"/>
      <c r="C61" s="2"/>
    </row>
    <row r="62" spans="1:3">
      <c r="A62" s="2"/>
      <c r="B62" s="2"/>
      <c r="C62" s="2"/>
    </row>
    <row r="63" spans="1:3">
      <c r="A63" s="2"/>
      <c r="B63" s="2"/>
      <c r="C63" s="2"/>
    </row>
    <row r="64" spans="1:3">
      <c r="A64" s="2"/>
      <c r="B64" s="2"/>
      <c r="C64" s="2"/>
    </row>
    <row r="65" spans="1:3">
      <c r="A65" s="2"/>
      <c r="B65" s="2"/>
      <c r="C65" s="2"/>
    </row>
    <row r="66" spans="1:3">
      <c r="A66" s="2"/>
      <c r="B66" s="2"/>
      <c r="C66" s="2"/>
    </row>
    <row r="67" spans="1:3">
      <c r="A67" s="2"/>
      <c r="B67" s="2"/>
      <c r="C67" s="2"/>
    </row>
    <row r="68" spans="1:3">
      <c r="A68" s="2"/>
      <c r="B68" s="2"/>
      <c r="C68" s="2"/>
    </row>
    <row r="69" spans="1:3">
      <c r="A69" s="2"/>
      <c r="B69" s="2"/>
      <c r="C69" s="2"/>
    </row>
    <row r="70" spans="1:3">
      <c r="A70" s="2"/>
      <c r="B70" s="2"/>
      <c r="C70" s="2"/>
    </row>
    <row r="71" spans="1:3">
      <c r="A71" s="2"/>
      <c r="B71" s="2"/>
      <c r="C71" s="2"/>
    </row>
    <row r="72" spans="1:3">
      <c r="A72" s="2"/>
      <c r="B72" s="2"/>
      <c r="C72" s="2"/>
    </row>
    <row r="73" spans="1:3">
      <c r="A73" s="2"/>
      <c r="B73" s="2"/>
      <c r="C73" s="2"/>
    </row>
    <row r="74" spans="1:3">
      <c r="A74" s="2"/>
      <c r="B74" s="2"/>
      <c r="C74" s="2"/>
    </row>
    <row r="75" spans="1:3">
      <c r="A75" s="2"/>
      <c r="B75" s="2"/>
      <c r="C75" s="2"/>
    </row>
    <row r="76" spans="1:3">
      <c r="A76" s="2"/>
      <c r="B76" s="2"/>
      <c r="C76" s="2"/>
    </row>
    <row r="77" spans="1:3">
      <c r="A77" s="2"/>
      <c r="B77" s="2"/>
      <c r="C77" s="2"/>
    </row>
    <row r="78" spans="1:3">
      <c r="A78" s="2"/>
      <c r="B78" s="2"/>
      <c r="C78" s="2"/>
    </row>
    <row r="79" spans="1:3">
      <c r="A79" s="2"/>
      <c r="B79" s="2"/>
      <c r="C79" s="2"/>
    </row>
    <row r="80" spans="1:3">
      <c r="A80" s="2"/>
      <c r="B80" s="2"/>
      <c r="C80" s="2"/>
    </row>
    <row r="81" spans="1:3">
      <c r="A81" s="2"/>
      <c r="B81" s="2"/>
      <c r="C81" s="2"/>
    </row>
    <row r="82" spans="1:3">
      <c r="A82" s="2"/>
      <c r="B82" s="2"/>
      <c r="C82" s="2"/>
    </row>
    <row r="83" spans="1:3">
      <c r="A83" s="2"/>
      <c r="B83" s="2"/>
      <c r="C83" s="2"/>
    </row>
    <row r="84" spans="1:3">
      <c r="A84" s="2"/>
      <c r="B84" s="2"/>
      <c r="C84" s="2"/>
    </row>
    <row r="85" spans="1:3">
      <c r="A85" s="2"/>
      <c r="B85" s="2"/>
      <c r="C85" s="2"/>
    </row>
    <row r="86" spans="1:3">
      <c r="A86" s="2"/>
      <c r="B86" s="2"/>
      <c r="C86" s="2"/>
    </row>
    <row r="87" spans="1:3">
      <c r="A87" s="2"/>
      <c r="B87" s="2"/>
      <c r="C87" s="2"/>
    </row>
    <row r="88" spans="1:3">
      <c r="A88" s="2"/>
      <c r="B88" s="2"/>
      <c r="C88" s="2"/>
    </row>
    <row r="89" spans="1:3">
      <c r="A89" s="2"/>
      <c r="B89" s="2"/>
      <c r="C89" s="2"/>
    </row>
    <row r="90" spans="1:3">
      <c r="A90" s="2"/>
      <c r="B90" s="2"/>
      <c r="C90" s="2"/>
    </row>
    <row r="91" spans="1:3">
      <c r="A91" s="2"/>
      <c r="B91" s="2"/>
      <c r="C91" s="2"/>
    </row>
    <row r="92" spans="1:3">
      <c r="A92" s="2"/>
      <c r="B92" s="2"/>
      <c r="C92" s="2"/>
    </row>
    <row r="93" spans="1:3">
      <c r="A93" s="2"/>
      <c r="B93" s="2"/>
      <c r="C93" s="2"/>
    </row>
    <row r="94" spans="1:3">
      <c r="A94" s="2"/>
      <c r="B94" s="2"/>
      <c r="C94" s="2"/>
    </row>
    <row r="95" spans="1:3">
      <c r="A95" s="2"/>
      <c r="B95" s="2"/>
      <c r="C95" s="2"/>
    </row>
    <row r="96" spans="1:3">
      <c r="A96" s="2"/>
      <c r="B96" s="2"/>
      <c r="C96" s="2"/>
    </row>
    <row r="97" spans="1:3">
      <c r="A97" s="2"/>
      <c r="B97" s="2"/>
      <c r="C97" s="2"/>
    </row>
    <row r="98" spans="1:3">
      <c r="A98" s="2"/>
      <c r="B98" s="2"/>
      <c r="C98" s="2"/>
    </row>
    <row r="99" spans="1:3">
      <c r="A99" s="2"/>
      <c r="B99" s="2"/>
      <c r="C99" s="2"/>
    </row>
    <row r="100" spans="1:3">
      <c r="A100" s="2"/>
      <c r="B100" s="2"/>
      <c r="C100" s="2"/>
    </row>
    <row r="101" spans="1:3">
      <c r="A101" s="2"/>
      <c r="B101" s="2"/>
      <c r="C101" s="2"/>
    </row>
    <row r="102" spans="1:3">
      <c r="A102" s="2"/>
      <c r="B102" s="2"/>
      <c r="C102" s="2"/>
    </row>
    <row r="103" spans="1:3">
      <c r="A103" s="2"/>
      <c r="B103" s="2"/>
      <c r="C103" s="2"/>
    </row>
    <row r="104" spans="1:3">
      <c r="A104" s="2"/>
      <c r="B104" s="2"/>
      <c r="C104" s="2"/>
    </row>
    <row r="105" spans="1:3">
      <c r="A105" s="2"/>
      <c r="B105" s="2"/>
      <c r="C105" s="2"/>
    </row>
    <row r="106" spans="1:3">
      <c r="A106" s="2"/>
      <c r="B106" s="2"/>
      <c r="C106" s="2"/>
    </row>
    <row r="107" spans="1:3">
      <c r="A107" s="2"/>
      <c r="B107" s="2"/>
      <c r="C107" s="2"/>
    </row>
    <row r="108" spans="1:3">
      <c r="A108" s="2"/>
      <c r="B108" s="2"/>
      <c r="C108" s="2"/>
    </row>
    <row r="109" spans="1:3">
      <c r="A109" s="2"/>
      <c r="B109" s="2"/>
      <c r="C109" s="2"/>
    </row>
    <row r="110" spans="1:3">
      <c r="A110" s="2"/>
      <c r="B110" s="2"/>
      <c r="C110" s="2"/>
    </row>
    <row r="111" spans="1:3">
      <c r="A111" s="2"/>
      <c r="B111" s="2"/>
      <c r="C111" s="2"/>
    </row>
    <row r="112" spans="1:3">
      <c r="A112" s="2"/>
      <c r="B112" s="2"/>
      <c r="C112" s="2"/>
    </row>
    <row r="113" spans="1:3">
      <c r="A113" s="2"/>
      <c r="B113" s="2"/>
      <c r="C113" s="2"/>
    </row>
    <row r="114" spans="1:3">
      <c r="A114" s="2"/>
      <c r="B114" s="2"/>
      <c r="C114" s="2"/>
    </row>
    <row r="115" spans="1:3">
      <c r="A115" s="2"/>
      <c r="B115" s="2"/>
      <c r="C115" s="2"/>
    </row>
    <row r="116" spans="1:3">
      <c r="A116" s="2"/>
      <c r="B116" s="2"/>
      <c r="C116" s="2"/>
    </row>
    <row r="117" spans="1:3">
      <c r="A117" s="2"/>
      <c r="B117" s="2"/>
      <c r="C117" s="2"/>
    </row>
    <row r="118" spans="1:3">
      <c r="A118" s="2"/>
      <c r="B118" s="2"/>
      <c r="C118" s="2"/>
    </row>
    <row r="119" spans="1:3">
      <c r="A119" s="2"/>
      <c r="B119" s="2"/>
      <c r="C119" s="2"/>
    </row>
    <row r="120" spans="1:3">
      <c r="A120" s="2"/>
      <c r="B120" s="2"/>
      <c r="C120" s="2"/>
    </row>
    <row r="121" spans="1:3">
      <c r="A121" s="2"/>
      <c r="B121" s="2"/>
      <c r="C121" s="2"/>
    </row>
    <row r="122" spans="1:3">
      <c r="A122" s="2"/>
      <c r="B122" s="2"/>
      <c r="C122" s="2"/>
    </row>
    <row r="123" spans="1:3">
      <c r="A123" s="2"/>
      <c r="B123" s="2"/>
      <c r="C123" s="2"/>
    </row>
    <row r="124" spans="1:3">
      <c r="A124" s="2"/>
      <c r="B124" s="2"/>
      <c r="C124" s="2"/>
    </row>
    <row r="125" spans="1:3">
      <c r="A125" s="2"/>
      <c r="B125" s="2"/>
      <c r="C125" s="2"/>
    </row>
    <row r="126" spans="1:3">
      <c r="A126" s="2"/>
      <c r="B126" s="2"/>
      <c r="C126" s="2"/>
    </row>
    <row r="127" spans="1:3">
      <c r="A127" s="2"/>
      <c r="B127" s="2"/>
      <c r="C127" s="2"/>
    </row>
    <row r="128" spans="1:3">
      <c r="A128" s="739" t="s">
        <v>0</v>
      </c>
      <c r="B128" s="736"/>
      <c r="C128" s="2"/>
    </row>
    <row r="129" spans="1:3">
      <c r="A129" s="739" t="s">
        <v>208</v>
      </c>
      <c r="B129" s="736"/>
      <c r="C129" s="2"/>
    </row>
    <row r="130" spans="1:3">
      <c r="A130" s="739" t="s">
        <v>210</v>
      </c>
      <c r="B130" s="736"/>
      <c r="C130" s="2"/>
    </row>
    <row r="131" spans="1:3">
      <c r="A131" s="2"/>
      <c r="B131" s="2"/>
      <c r="C131" s="2"/>
    </row>
    <row r="132" spans="1:3">
      <c r="A132" s="2"/>
      <c r="B132" s="2"/>
      <c r="C132" s="2"/>
    </row>
    <row r="133" spans="1:3">
      <c r="A133" s="2"/>
      <c r="B133" s="2"/>
      <c r="C133" s="2"/>
    </row>
    <row r="134" spans="1:3">
      <c r="A134" s="2"/>
      <c r="B134" s="2"/>
      <c r="C134" s="2"/>
    </row>
    <row r="135" spans="1:3">
      <c r="A135" s="2"/>
      <c r="B135" s="2"/>
      <c r="C135" s="2"/>
    </row>
    <row r="136" spans="1:3">
      <c r="A136" s="2"/>
      <c r="B136" s="2"/>
      <c r="C136" s="2"/>
    </row>
    <row r="137" spans="1:3">
      <c r="A137" s="2"/>
      <c r="B137" s="2"/>
      <c r="C137" s="2"/>
    </row>
    <row r="138" spans="1:3">
      <c r="A138" s="2"/>
      <c r="B138" s="2"/>
      <c r="C138" s="2"/>
    </row>
    <row r="139" spans="1:3">
      <c r="A139" s="2"/>
      <c r="B139" s="2"/>
      <c r="C139" s="2"/>
    </row>
    <row r="140" spans="1:3">
      <c r="A140" s="2"/>
      <c r="B140" s="2"/>
      <c r="C140" s="2"/>
    </row>
    <row r="141" spans="1:3">
      <c r="A141" s="2"/>
      <c r="B141" s="2"/>
      <c r="C141" s="2"/>
    </row>
    <row r="142" spans="1:3">
      <c r="A142" s="2"/>
      <c r="B142" s="2"/>
      <c r="C142" s="2"/>
    </row>
    <row r="143" spans="1:3">
      <c r="A143" s="2"/>
      <c r="B143" s="2"/>
      <c r="C143" s="2"/>
    </row>
    <row r="144" spans="1:3">
      <c r="A144" s="2"/>
      <c r="B144" s="2"/>
      <c r="C144" s="2"/>
    </row>
    <row r="145" spans="1:3">
      <c r="A145" s="2"/>
      <c r="B145" s="2"/>
      <c r="C145" s="2"/>
    </row>
    <row r="146" spans="1:3">
      <c r="A146" s="2"/>
      <c r="B146" s="2"/>
      <c r="C146" s="2"/>
    </row>
    <row r="147" spans="1:3">
      <c r="A147" s="2"/>
      <c r="B147" s="2"/>
      <c r="C147" s="2"/>
    </row>
    <row r="148" spans="1:3">
      <c r="A148" s="2"/>
      <c r="B148" s="2"/>
      <c r="C148" s="2"/>
    </row>
    <row r="149" spans="1:3">
      <c r="A149" s="2"/>
      <c r="B149" s="2"/>
      <c r="C149" s="2"/>
    </row>
    <row r="150" spans="1:3">
      <c r="A150" s="2"/>
      <c r="B150" s="2"/>
      <c r="C150" s="2"/>
    </row>
    <row r="151" spans="1:3">
      <c r="A151" s="2"/>
      <c r="B151" s="2"/>
      <c r="C151" s="2"/>
    </row>
    <row r="152" spans="1:3">
      <c r="A152" s="2"/>
      <c r="B152" s="2"/>
      <c r="C152" s="2"/>
    </row>
    <row r="153" spans="1:3">
      <c r="A153" s="2"/>
      <c r="B153" s="2"/>
      <c r="C153" s="2"/>
    </row>
    <row r="154" spans="1:3">
      <c r="A154" s="2"/>
      <c r="B154" s="2"/>
      <c r="C154" s="2"/>
    </row>
    <row r="155" spans="1:3">
      <c r="A155" s="2"/>
      <c r="B155" s="2"/>
      <c r="C155" s="2"/>
    </row>
    <row r="156" spans="1:3">
      <c r="A156" s="2"/>
      <c r="B156" s="2"/>
      <c r="C156" s="2"/>
    </row>
    <row r="157" spans="1:3">
      <c r="A157" s="2"/>
      <c r="B157" s="2"/>
      <c r="C157" s="2"/>
    </row>
    <row r="158" spans="1:3">
      <c r="A158" s="2"/>
      <c r="B158" s="2"/>
      <c r="C158" s="2"/>
    </row>
    <row r="159" spans="1:3">
      <c r="A159" s="2"/>
      <c r="B159" s="2"/>
      <c r="C159" s="2"/>
    </row>
    <row r="160" spans="1:3">
      <c r="A160" s="2"/>
      <c r="B160" s="2"/>
      <c r="C160" s="2"/>
    </row>
    <row r="161" spans="1:7">
      <c r="A161" s="2"/>
      <c r="B161" s="2"/>
      <c r="C161" s="2"/>
    </row>
    <row r="162" spans="1:7">
      <c r="A162" s="2"/>
      <c r="B162" s="2"/>
      <c r="C162" s="2"/>
      <c r="F162" s="739"/>
      <c r="G162" s="736"/>
    </row>
    <row r="163" spans="1:7">
      <c r="A163" s="2"/>
      <c r="B163" s="2"/>
      <c r="C163" s="2"/>
      <c r="F163" s="739"/>
      <c r="G163" s="736"/>
    </row>
    <row r="164" spans="1:7">
      <c r="A164" s="2"/>
      <c r="B164" s="2"/>
      <c r="C164" s="2"/>
      <c r="F164" s="739"/>
      <c r="G164" s="736"/>
    </row>
    <row r="165" spans="1:7">
      <c r="A165" s="2"/>
      <c r="B165" s="2"/>
      <c r="C165" s="2"/>
    </row>
    <row r="166" spans="1:7">
      <c r="A166" s="2"/>
      <c r="B166" s="2"/>
      <c r="C166" s="2"/>
    </row>
    <row r="167" spans="1:7">
      <c r="A167" s="2"/>
      <c r="B167" s="2"/>
      <c r="C167" s="2"/>
    </row>
    <row r="168" spans="1:7">
      <c r="A168" s="2"/>
      <c r="B168" s="2"/>
      <c r="C168" s="2"/>
    </row>
    <row r="169" spans="1:7">
      <c r="A169" s="2"/>
      <c r="B169" s="2"/>
      <c r="C169" s="2"/>
    </row>
    <row r="170" spans="1:7">
      <c r="A170" s="2"/>
      <c r="B170" s="2"/>
      <c r="C170" s="2"/>
    </row>
    <row r="171" spans="1:7">
      <c r="A171" s="2"/>
      <c r="B171" s="2"/>
      <c r="C171" s="2"/>
    </row>
    <row r="172" spans="1:7">
      <c r="A172" s="2"/>
      <c r="B172" s="2"/>
      <c r="C172" s="2"/>
    </row>
    <row r="173" spans="1:7">
      <c r="A173" s="2"/>
      <c r="B173" s="2"/>
      <c r="C173" s="2"/>
    </row>
    <row r="174" spans="1:7">
      <c r="A174" s="2"/>
      <c r="B174" s="2"/>
      <c r="C174" s="2"/>
    </row>
    <row r="175" spans="1:7">
      <c r="A175" s="2"/>
      <c r="B175" s="2"/>
      <c r="C175" s="2"/>
    </row>
    <row r="176" spans="1:7">
      <c r="A176" s="2"/>
      <c r="B176" s="2"/>
      <c r="C176" s="2"/>
    </row>
    <row r="177" spans="1:3">
      <c r="A177" s="2"/>
      <c r="B177" s="2"/>
      <c r="C177" s="2"/>
    </row>
    <row r="178" spans="1:3">
      <c r="A178" s="2"/>
      <c r="B178" s="2"/>
      <c r="C178" s="2"/>
    </row>
    <row r="179" spans="1:3">
      <c r="A179" s="2"/>
      <c r="B179" s="2"/>
      <c r="C179" s="2"/>
    </row>
    <row r="180" spans="1:3">
      <c r="A180" s="2"/>
      <c r="B180" s="2"/>
      <c r="C180" s="2"/>
    </row>
    <row r="181" spans="1:3">
      <c r="A181" s="2"/>
      <c r="B181" s="2"/>
      <c r="C181" s="2"/>
    </row>
    <row r="182" spans="1:3">
      <c r="A182" s="2"/>
      <c r="B182" s="2"/>
      <c r="C182" s="2"/>
    </row>
    <row r="183" spans="1:3">
      <c r="A183" s="2"/>
      <c r="B183" s="2"/>
      <c r="C183" s="2"/>
    </row>
    <row r="184" spans="1:3">
      <c r="A184" s="2"/>
      <c r="B184" s="2"/>
      <c r="C184" s="2"/>
    </row>
    <row r="185" spans="1:3">
      <c r="A185" s="2"/>
      <c r="B185" s="2"/>
      <c r="C185" s="2"/>
    </row>
    <row r="186" spans="1:3">
      <c r="A186" s="2"/>
      <c r="B186" s="2"/>
      <c r="C186" s="2"/>
    </row>
    <row r="187" spans="1:3">
      <c r="A187" s="2"/>
      <c r="B187" s="2"/>
      <c r="C187" s="2"/>
    </row>
    <row r="188" spans="1:3">
      <c r="A188" s="2"/>
      <c r="B188" s="2"/>
      <c r="C188" s="2"/>
    </row>
    <row r="189" spans="1:3">
      <c r="A189" s="2"/>
      <c r="B189" s="2"/>
      <c r="C189" s="2"/>
    </row>
    <row r="190" spans="1:3">
      <c r="A190" s="2"/>
      <c r="B190" s="2"/>
      <c r="C190" s="2"/>
    </row>
    <row r="191" spans="1:3">
      <c r="A191" s="2"/>
      <c r="B191" s="2"/>
      <c r="C191" s="2"/>
    </row>
    <row r="192" spans="1:3">
      <c r="A192" s="2"/>
      <c r="B192" s="2"/>
      <c r="C192" s="2"/>
    </row>
    <row r="193" spans="1:3">
      <c r="A193" s="2"/>
      <c r="B193" s="2"/>
      <c r="C193" s="2"/>
    </row>
    <row r="194" spans="1:3">
      <c r="A194" s="2"/>
      <c r="B194" s="2"/>
      <c r="C194" s="2"/>
    </row>
    <row r="195" spans="1:3">
      <c r="A195" s="2"/>
      <c r="B195" s="2"/>
      <c r="C195" s="2"/>
    </row>
    <row r="196" spans="1:3">
      <c r="A196" s="2"/>
      <c r="B196" s="2"/>
      <c r="C196" s="2"/>
    </row>
    <row r="197" spans="1:3">
      <c r="A197" s="2"/>
      <c r="B197" s="2"/>
      <c r="C197" s="2"/>
    </row>
    <row r="198" spans="1:3">
      <c r="A198" s="2"/>
      <c r="B198" s="2"/>
      <c r="C198" s="2"/>
    </row>
    <row r="199" spans="1:3">
      <c r="A199" s="2"/>
      <c r="B199" s="2"/>
      <c r="C199" s="2"/>
    </row>
    <row r="200" spans="1:3">
      <c r="A200" s="2"/>
      <c r="B200" s="2"/>
      <c r="C200" s="2"/>
    </row>
    <row r="201" spans="1:3">
      <c r="A201" s="2"/>
      <c r="B201" s="2"/>
      <c r="C201" s="2"/>
    </row>
    <row r="202" spans="1:3">
      <c r="A202" s="2"/>
      <c r="B202" s="2"/>
      <c r="C202" s="2"/>
    </row>
    <row r="203" spans="1:3">
      <c r="A203" s="2"/>
      <c r="B203" s="2"/>
      <c r="C203" s="2"/>
    </row>
    <row r="204" spans="1:3">
      <c r="A204" s="2"/>
      <c r="B204" s="2"/>
      <c r="C204" s="2"/>
    </row>
    <row r="205" spans="1:3">
      <c r="A205" s="2"/>
      <c r="B205" s="2"/>
      <c r="C205" s="2"/>
    </row>
    <row r="206" spans="1:3">
      <c r="A206" s="2"/>
      <c r="B206" s="2"/>
      <c r="C206" s="2"/>
    </row>
    <row r="207" spans="1:3">
      <c r="A207" s="2"/>
      <c r="B207" s="2"/>
      <c r="C207" s="2"/>
    </row>
    <row r="208" spans="1:3">
      <c r="A208" s="2"/>
      <c r="B208" s="2"/>
      <c r="C208" s="2"/>
    </row>
    <row r="209" spans="1:7">
      <c r="A209" s="2"/>
      <c r="B209" s="2"/>
      <c r="C209" s="2"/>
      <c r="F209" s="739" t="s">
        <v>0</v>
      </c>
      <c r="G209" s="736"/>
    </row>
    <row r="210" spans="1:7">
      <c r="A210" s="2"/>
      <c r="B210" s="2"/>
      <c r="C210" s="2"/>
      <c r="F210" s="739" t="s">
        <v>208</v>
      </c>
      <c r="G210" s="736"/>
    </row>
    <row r="211" spans="1:7">
      <c r="A211" s="2"/>
      <c r="B211" s="2"/>
      <c r="C211" s="2"/>
      <c r="F211" s="739" t="s">
        <v>210</v>
      </c>
      <c r="G211" s="736"/>
    </row>
    <row r="212" spans="1:7">
      <c r="A212" s="2"/>
      <c r="B212" s="2"/>
      <c r="C212" s="2"/>
    </row>
    <row r="213" spans="1:7">
      <c r="A213" s="2"/>
      <c r="B213" s="2"/>
      <c r="C213" s="2"/>
    </row>
    <row r="214" spans="1:7">
      <c r="A214" s="2"/>
      <c r="B214" s="2"/>
      <c r="C214" s="2"/>
    </row>
    <row r="215" spans="1:7">
      <c r="A215" s="2"/>
      <c r="B215" s="2"/>
      <c r="C215" s="2"/>
    </row>
    <row r="216" spans="1:7">
      <c r="A216" s="2"/>
      <c r="B216" s="2"/>
      <c r="C216" s="2"/>
    </row>
    <row r="217" spans="1:7">
      <c r="A217" s="2"/>
      <c r="B217" s="2"/>
      <c r="C217" s="2"/>
    </row>
    <row r="218" spans="1:7">
      <c r="A218" s="2"/>
      <c r="B218" s="2"/>
      <c r="C218" s="2"/>
    </row>
    <row r="219" spans="1:7">
      <c r="A219" s="2"/>
      <c r="B219" s="2"/>
      <c r="C219" s="2"/>
    </row>
    <row r="220" spans="1:7">
      <c r="A220" s="2"/>
      <c r="B220" s="2"/>
      <c r="C220" s="2"/>
    </row>
    <row r="221" spans="1:7">
      <c r="A221" s="2"/>
      <c r="B221" s="2"/>
      <c r="C221" s="2"/>
    </row>
    <row r="222" spans="1:7">
      <c r="A222" s="2"/>
      <c r="B222" s="2"/>
      <c r="C222" s="2"/>
    </row>
    <row r="223" spans="1:7">
      <c r="A223" s="2"/>
      <c r="B223" s="2"/>
      <c r="C223" s="2"/>
    </row>
    <row r="224" spans="1:7">
      <c r="A224" s="2"/>
      <c r="B224" s="2"/>
      <c r="C224" s="2"/>
    </row>
    <row r="225" spans="1:3">
      <c r="A225" s="2"/>
      <c r="B225" s="2"/>
      <c r="C225" s="2"/>
    </row>
    <row r="226" spans="1:3">
      <c r="A226" s="2"/>
      <c r="B226" s="2"/>
      <c r="C226" s="2"/>
    </row>
    <row r="227" spans="1:3">
      <c r="A227" s="2"/>
      <c r="B227" s="2"/>
      <c r="C227" s="2"/>
    </row>
    <row r="228" spans="1:3">
      <c r="A228" s="2"/>
      <c r="B228" s="2"/>
      <c r="C228" s="2"/>
    </row>
    <row r="229" spans="1:3">
      <c r="A229" s="2"/>
      <c r="B229" s="2"/>
      <c r="C229" s="2"/>
    </row>
    <row r="230" spans="1:3">
      <c r="A230" s="2"/>
      <c r="B230" s="2"/>
      <c r="C230" s="2"/>
    </row>
    <row r="231" spans="1:3">
      <c r="A231" s="2"/>
      <c r="B231" s="2"/>
      <c r="C231" s="2"/>
    </row>
    <row r="232" spans="1:3">
      <c r="A232" s="2"/>
      <c r="B232" s="2"/>
      <c r="C232" s="2"/>
    </row>
    <row r="233" spans="1:3">
      <c r="A233" s="2"/>
      <c r="B233" s="2"/>
      <c r="C233" s="2"/>
    </row>
    <row r="234" spans="1:3">
      <c r="A234" s="2"/>
      <c r="B234" s="2"/>
      <c r="C234" s="2"/>
    </row>
    <row r="235" spans="1:3">
      <c r="A235" s="2"/>
      <c r="B235" s="2"/>
      <c r="C235" s="2"/>
    </row>
    <row r="236" spans="1:3">
      <c r="A236" s="2"/>
      <c r="B236" s="2"/>
      <c r="C236" s="2"/>
    </row>
    <row r="237" spans="1:3">
      <c r="A237" s="2"/>
      <c r="B237" s="2"/>
      <c r="C237" s="2"/>
    </row>
    <row r="238" spans="1:3">
      <c r="A238" s="2"/>
      <c r="B238" s="2"/>
      <c r="C238" s="2"/>
    </row>
    <row r="239" spans="1:3">
      <c r="A239" s="2"/>
      <c r="B239" s="2"/>
      <c r="C239" s="2"/>
    </row>
    <row r="240" spans="1:3">
      <c r="A240" s="2"/>
      <c r="B240" s="2"/>
      <c r="C240" s="2"/>
    </row>
    <row r="241" spans="1:3">
      <c r="A241" s="2"/>
      <c r="B241" s="2"/>
      <c r="C241" s="2"/>
    </row>
    <row r="242" spans="1:3">
      <c r="A242" s="2"/>
      <c r="B242" s="2"/>
      <c r="C242" s="2"/>
    </row>
    <row r="243" spans="1:3">
      <c r="A243" s="2"/>
      <c r="B243" s="2"/>
      <c r="C243" s="2"/>
    </row>
    <row r="244" spans="1:3">
      <c r="A244" s="2"/>
      <c r="B244" s="2"/>
      <c r="C244" s="2"/>
    </row>
    <row r="245" spans="1:3">
      <c r="A245" s="2"/>
      <c r="B245" s="2"/>
      <c r="C245" s="2"/>
    </row>
    <row r="246" spans="1:3">
      <c r="A246" s="2"/>
      <c r="B246" s="2"/>
      <c r="C246" s="2"/>
    </row>
    <row r="247" spans="1:3">
      <c r="A247" s="2"/>
      <c r="B247" s="2"/>
      <c r="C247" s="2"/>
    </row>
    <row r="248" spans="1:3">
      <c r="A248" s="2"/>
      <c r="B248" s="2"/>
      <c r="C248" s="2"/>
    </row>
    <row r="249" spans="1:3">
      <c r="A249" s="2"/>
      <c r="B249" s="2"/>
      <c r="C249" s="2"/>
    </row>
    <row r="250" spans="1:3">
      <c r="A250" s="2"/>
      <c r="B250" s="2"/>
      <c r="C250" s="2"/>
    </row>
    <row r="251" spans="1:3">
      <c r="A251" s="2"/>
      <c r="B251" s="2"/>
      <c r="C251" s="2"/>
    </row>
    <row r="252" spans="1:3">
      <c r="A252" s="2"/>
      <c r="B252" s="2"/>
      <c r="C252" s="2"/>
    </row>
    <row r="253" spans="1:3">
      <c r="A253" s="2"/>
      <c r="B253" s="2"/>
      <c r="C253" s="2"/>
    </row>
    <row r="254" spans="1:3">
      <c r="A254" s="2"/>
      <c r="B254" s="2"/>
      <c r="C254" s="2"/>
    </row>
    <row r="255" spans="1:3">
      <c r="A255" s="2"/>
      <c r="B255" s="2"/>
      <c r="C255" s="2"/>
    </row>
    <row r="256" spans="1:3">
      <c r="A256" s="2"/>
      <c r="B256" s="2"/>
      <c r="C256" s="2"/>
    </row>
    <row r="257" spans="1:3">
      <c r="A257" s="2"/>
      <c r="B257" s="2"/>
      <c r="C257" s="2"/>
    </row>
    <row r="258" spans="1:3">
      <c r="A258" s="2"/>
      <c r="B258" s="2"/>
      <c r="C258" s="2"/>
    </row>
    <row r="259" spans="1:3">
      <c r="A259" s="2"/>
      <c r="B259" s="2"/>
      <c r="C259" s="2"/>
    </row>
    <row r="260" spans="1:3">
      <c r="A260" s="2"/>
      <c r="B260" s="2"/>
      <c r="C260" s="2"/>
    </row>
    <row r="261" spans="1:3">
      <c r="A261" s="2"/>
      <c r="B261" s="2"/>
      <c r="C261" s="2"/>
    </row>
    <row r="262" spans="1:3">
      <c r="A262" s="2"/>
      <c r="B262" s="2"/>
      <c r="C262" s="2"/>
    </row>
    <row r="263" spans="1:3">
      <c r="A263" s="2"/>
      <c r="B263" s="2"/>
      <c r="C263" s="2"/>
    </row>
    <row r="264" spans="1:3">
      <c r="A264" s="2"/>
      <c r="B264" s="2"/>
      <c r="C264" s="2"/>
    </row>
    <row r="265" spans="1:3">
      <c r="A265" s="2"/>
      <c r="B265" s="2"/>
      <c r="C265" s="2"/>
    </row>
    <row r="266" spans="1:3">
      <c r="A266" s="2"/>
      <c r="B266" s="2"/>
      <c r="C266" s="2"/>
    </row>
    <row r="267" spans="1:3">
      <c r="A267" s="2"/>
      <c r="B267" s="2"/>
      <c r="C267" s="2"/>
    </row>
    <row r="268" spans="1:3">
      <c r="A268" s="2"/>
      <c r="B268" s="2"/>
      <c r="C268" s="2"/>
    </row>
    <row r="269" spans="1:3">
      <c r="A269" s="2"/>
      <c r="B269" s="2"/>
      <c r="C269" s="2"/>
    </row>
    <row r="270" spans="1:3">
      <c r="A270" s="2"/>
      <c r="B270" s="2"/>
      <c r="C270" s="2"/>
    </row>
    <row r="271" spans="1:3">
      <c r="A271" s="2"/>
      <c r="B271" s="2"/>
      <c r="C271" s="2"/>
    </row>
    <row r="272" spans="1:3">
      <c r="A272" s="2"/>
      <c r="B272" s="2"/>
      <c r="C272" s="2"/>
    </row>
    <row r="273" spans="1:3">
      <c r="A273" s="2"/>
      <c r="B273" s="2"/>
      <c r="C273" s="2"/>
    </row>
    <row r="274" spans="1:3">
      <c r="A274" s="2"/>
      <c r="B274" s="2"/>
      <c r="C274" s="2"/>
    </row>
    <row r="275" spans="1:3">
      <c r="A275" s="2"/>
      <c r="B275" s="2"/>
      <c r="C275" s="2"/>
    </row>
    <row r="276" spans="1:3">
      <c r="A276" s="2"/>
      <c r="B276" s="2"/>
      <c r="C276" s="2"/>
    </row>
    <row r="277" spans="1:3">
      <c r="A277" s="2"/>
      <c r="B277" s="2"/>
      <c r="C277" s="2"/>
    </row>
    <row r="278" spans="1:3">
      <c r="A278" s="2"/>
      <c r="B278" s="2"/>
      <c r="C278" s="2"/>
    </row>
    <row r="279" spans="1:3">
      <c r="A279" s="2"/>
      <c r="B279" s="2"/>
      <c r="C279" s="2"/>
    </row>
    <row r="280" spans="1:3">
      <c r="A280" s="2"/>
      <c r="B280" s="2"/>
      <c r="C280" s="2"/>
    </row>
    <row r="281" spans="1:3">
      <c r="A281" s="2"/>
      <c r="B281" s="2"/>
      <c r="C281" s="2"/>
    </row>
    <row r="282" spans="1:3">
      <c r="A282" s="2"/>
      <c r="B282" s="2"/>
      <c r="C282" s="2"/>
    </row>
    <row r="283" spans="1:3">
      <c r="A283" s="2"/>
      <c r="B283" s="2"/>
      <c r="C283" s="2"/>
    </row>
    <row r="284" spans="1:3">
      <c r="A284" s="2"/>
      <c r="B284" s="2"/>
      <c r="C284" s="2"/>
    </row>
    <row r="285" spans="1:3">
      <c r="A285" s="2"/>
      <c r="B285" s="2"/>
      <c r="C285" s="2"/>
    </row>
    <row r="286" spans="1:3">
      <c r="A286" s="2"/>
      <c r="B286" s="2"/>
      <c r="C286" s="2"/>
    </row>
    <row r="287" spans="1:3">
      <c r="A287" s="2"/>
      <c r="B287" s="2"/>
      <c r="C287" s="2"/>
    </row>
    <row r="288" spans="1:3">
      <c r="A288" s="2"/>
      <c r="B288" s="2"/>
      <c r="C288" s="2"/>
    </row>
    <row r="289" spans="1:3">
      <c r="A289" s="2"/>
      <c r="B289" s="2"/>
      <c r="C289" s="2"/>
    </row>
    <row r="290" spans="1:3">
      <c r="A290" s="2"/>
      <c r="B290" s="2"/>
      <c r="C290" s="2"/>
    </row>
    <row r="291" spans="1:3">
      <c r="A291" s="2"/>
      <c r="B291" s="2"/>
      <c r="C291" s="2"/>
    </row>
    <row r="292" spans="1:3">
      <c r="A292" s="2"/>
      <c r="B292" s="2"/>
      <c r="C292" s="2"/>
    </row>
    <row r="293" spans="1:3">
      <c r="A293" s="2"/>
      <c r="B293" s="2"/>
      <c r="C293" s="2"/>
    </row>
    <row r="294" spans="1:3">
      <c r="A294" s="2"/>
      <c r="B294" s="2"/>
      <c r="C294" s="2"/>
    </row>
    <row r="295" spans="1:3">
      <c r="A295" s="2"/>
      <c r="B295" s="2"/>
      <c r="C295" s="2"/>
    </row>
    <row r="296" spans="1:3">
      <c r="A296" s="2"/>
      <c r="B296" s="2"/>
      <c r="C296" s="2"/>
    </row>
    <row r="297" spans="1:3">
      <c r="A297" s="2"/>
      <c r="B297" s="2"/>
      <c r="C297" s="2"/>
    </row>
    <row r="298" spans="1:3">
      <c r="A298" s="2"/>
      <c r="B298" s="2"/>
      <c r="C298" s="2"/>
    </row>
    <row r="299" spans="1:3">
      <c r="A299" s="2"/>
      <c r="B299" s="2"/>
      <c r="C299" s="2"/>
    </row>
    <row r="300" spans="1:3">
      <c r="A300" s="2"/>
      <c r="B300" s="2"/>
      <c r="C300" s="2"/>
    </row>
    <row r="301" spans="1:3">
      <c r="A301" s="2"/>
      <c r="B301" s="2"/>
      <c r="C301" s="2"/>
    </row>
    <row r="302" spans="1:3">
      <c r="A302" s="2"/>
      <c r="B302" s="2"/>
      <c r="C302" s="2"/>
    </row>
    <row r="303" spans="1:3">
      <c r="A303" s="2"/>
      <c r="B303" s="2"/>
      <c r="C303" s="2"/>
    </row>
    <row r="304" spans="1:3">
      <c r="A304" s="2"/>
      <c r="B304" s="2"/>
      <c r="C304" s="2"/>
    </row>
    <row r="305" spans="1:3">
      <c r="A305" s="2"/>
      <c r="B305" s="2"/>
      <c r="C305" s="2"/>
    </row>
    <row r="306" spans="1:3">
      <c r="A306" s="2"/>
      <c r="B306" s="2"/>
      <c r="C306" s="2"/>
    </row>
    <row r="307" spans="1:3">
      <c r="A307" s="2"/>
      <c r="B307" s="2"/>
      <c r="C307" s="2"/>
    </row>
    <row r="308" spans="1:3">
      <c r="A308" s="2"/>
      <c r="B308" s="2"/>
      <c r="C308" s="2"/>
    </row>
    <row r="309" spans="1:3">
      <c r="A309" s="2"/>
      <c r="B309" s="2"/>
      <c r="C309" s="2"/>
    </row>
    <row r="310" spans="1:3">
      <c r="A310" s="2"/>
      <c r="B310" s="2"/>
      <c r="C310" s="2"/>
    </row>
    <row r="311" spans="1:3">
      <c r="A311" s="2"/>
      <c r="B311" s="2"/>
      <c r="C311" s="2"/>
    </row>
    <row r="312" spans="1:3">
      <c r="A312" s="2"/>
      <c r="B312" s="2"/>
      <c r="C312" s="2"/>
    </row>
    <row r="313" spans="1:3">
      <c r="A313" s="2"/>
      <c r="B313" s="2"/>
      <c r="C313" s="2"/>
    </row>
    <row r="314" spans="1:3">
      <c r="A314" s="2"/>
      <c r="B314" s="2"/>
      <c r="C314" s="2"/>
    </row>
    <row r="315" spans="1:3">
      <c r="A315" s="2"/>
      <c r="B315" s="2"/>
      <c r="C315" s="2"/>
    </row>
    <row r="316" spans="1:3">
      <c r="A316" s="2"/>
      <c r="B316" s="2"/>
      <c r="C316" s="2"/>
    </row>
    <row r="317" spans="1:3">
      <c r="A317" s="2"/>
      <c r="B317" s="2"/>
      <c r="C317" s="2"/>
    </row>
    <row r="318" spans="1:3">
      <c r="A318" s="2"/>
      <c r="B318" s="2"/>
      <c r="C318" s="2"/>
    </row>
    <row r="319" spans="1:3">
      <c r="A319" s="2"/>
      <c r="B319" s="2"/>
      <c r="C319" s="2"/>
    </row>
    <row r="320" spans="1:3">
      <c r="A320" s="2"/>
      <c r="B320" s="2"/>
      <c r="C320" s="2"/>
    </row>
    <row r="321" spans="1:3">
      <c r="A321" s="2"/>
      <c r="B321" s="2"/>
      <c r="C321" s="2"/>
    </row>
    <row r="322" spans="1:3">
      <c r="A322" s="2"/>
      <c r="B322" s="2"/>
      <c r="C322" s="2"/>
    </row>
    <row r="323" spans="1:3">
      <c r="A323" s="2"/>
      <c r="B323" s="2"/>
      <c r="C323" s="2"/>
    </row>
    <row r="324" spans="1:3">
      <c r="A324" s="2"/>
      <c r="B324" s="2"/>
      <c r="C324" s="2"/>
    </row>
    <row r="325" spans="1:3">
      <c r="A325" s="2"/>
      <c r="B325" s="2"/>
      <c r="C325" s="2"/>
    </row>
    <row r="326" spans="1:3">
      <c r="A326" s="2"/>
      <c r="B326" s="2"/>
      <c r="C326" s="2"/>
    </row>
    <row r="327" spans="1:3">
      <c r="A327" s="2"/>
      <c r="B327" s="2"/>
      <c r="C327" s="2"/>
    </row>
    <row r="328" spans="1:3">
      <c r="A328" s="2"/>
      <c r="B328" s="2"/>
      <c r="C328" s="2"/>
    </row>
    <row r="329" spans="1:3">
      <c r="A329" s="2"/>
      <c r="B329" s="2"/>
      <c r="C329" s="2"/>
    </row>
    <row r="330" spans="1:3">
      <c r="A330" s="2"/>
      <c r="B330" s="2"/>
      <c r="C330" s="2"/>
    </row>
    <row r="331" spans="1:3">
      <c r="A331" s="2"/>
      <c r="B331" s="2"/>
      <c r="C331" s="2"/>
    </row>
    <row r="332" spans="1:3">
      <c r="A332" s="2"/>
      <c r="B332" s="2"/>
      <c r="C332" s="2"/>
    </row>
    <row r="333" spans="1:3">
      <c r="A333" s="2"/>
      <c r="B333" s="2"/>
      <c r="C333" s="2"/>
    </row>
    <row r="334" spans="1:3">
      <c r="A334" s="2"/>
      <c r="B334" s="2"/>
      <c r="C334" s="2"/>
    </row>
    <row r="335" spans="1:3">
      <c r="A335" s="2"/>
      <c r="B335" s="2"/>
      <c r="C335" s="2"/>
    </row>
    <row r="336" spans="1:3">
      <c r="A336" s="2"/>
      <c r="B336" s="2"/>
      <c r="C336" s="2"/>
    </row>
    <row r="337" spans="1:3">
      <c r="A337" s="2"/>
      <c r="B337" s="2"/>
      <c r="C337" s="2"/>
    </row>
    <row r="338" spans="1:3">
      <c r="A338" s="2"/>
      <c r="B338" s="2"/>
      <c r="C338" s="2"/>
    </row>
    <row r="339" spans="1:3">
      <c r="A339" s="2"/>
      <c r="B339" s="2"/>
      <c r="C339" s="2"/>
    </row>
    <row r="340" spans="1:3">
      <c r="A340" s="2"/>
      <c r="B340" s="2"/>
      <c r="C340" s="2"/>
    </row>
    <row r="341" spans="1:3">
      <c r="A341" s="2"/>
      <c r="B341" s="2"/>
      <c r="C341" s="2"/>
    </row>
    <row r="342" spans="1:3">
      <c r="A342" s="2"/>
      <c r="B342" s="2"/>
      <c r="C342" s="2"/>
    </row>
    <row r="343" spans="1:3">
      <c r="A343" s="2"/>
      <c r="B343" s="2"/>
      <c r="C343" s="2"/>
    </row>
    <row r="344" spans="1:3">
      <c r="A344" s="2"/>
      <c r="B344" s="2"/>
      <c r="C344" s="2"/>
    </row>
    <row r="345" spans="1:3">
      <c r="A345" s="2"/>
      <c r="B345" s="2"/>
      <c r="C345" s="2"/>
    </row>
    <row r="346" spans="1:3">
      <c r="A346" s="2"/>
      <c r="B346" s="2"/>
      <c r="C346" s="2"/>
    </row>
    <row r="347" spans="1:3">
      <c r="A347" s="2"/>
      <c r="B347" s="2"/>
      <c r="C347" s="2"/>
    </row>
    <row r="348" spans="1:3">
      <c r="A348" s="2"/>
      <c r="B348" s="2"/>
      <c r="C348" s="2"/>
    </row>
    <row r="349" spans="1:3">
      <c r="A349" s="2"/>
      <c r="B349" s="2"/>
      <c r="C349" s="2"/>
    </row>
    <row r="350" spans="1:3">
      <c r="A350" s="2"/>
      <c r="B350" s="2"/>
      <c r="C350" s="2"/>
    </row>
    <row r="351" spans="1:3">
      <c r="A351" s="2"/>
      <c r="B351" s="2"/>
      <c r="C351" s="2"/>
    </row>
    <row r="352" spans="1:3">
      <c r="A352" s="2"/>
      <c r="B352" s="2"/>
      <c r="C352" s="2"/>
    </row>
    <row r="353" spans="1:3">
      <c r="A353" s="2"/>
      <c r="B353" s="2"/>
      <c r="C353" s="2"/>
    </row>
    <row r="354" spans="1:3">
      <c r="A354" s="2"/>
      <c r="B354" s="2"/>
      <c r="C354" s="2"/>
    </row>
    <row r="355" spans="1:3">
      <c r="A355" s="2"/>
      <c r="B355" s="2"/>
      <c r="C355" s="2"/>
    </row>
    <row r="356" spans="1:3">
      <c r="A356" s="2"/>
      <c r="B356" s="2"/>
      <c r="C356" s="2"/>
    </row>
    <row r="357" spans="1:3">
      <c r="A357" s="2"/>
      <c r="B357" s="2"/>
      <c r="C357" s="2"/>
    </row>
    <row r="358" spans="1:3">
      <c r="A358" s="2"/>
      <c r="B358" s="2"/>
      <c r="C358" s="2"/>
    </row>
    <row r="359" spans="1:3">
      <c r="A359" s="2"/>
      <c r="B359" s="2"/>
      <c r="C359" s="2"/>
    </row>
    <row r="360" spans="1:3">
      <c r="A360" s="2"/>
      <c r="B360" s="2"/>
      <c r="C360" s="2"/>
    </row>
    <row r="361" spans="1:3">
      <c r="A361" s="2"/>
      <c r="B361" s="2"/>
      <c r="C361" s="2"/>
    </row>
    <row r="362" spans="1:3">
      <c r="A362" s="2"/>
      <c r="B362" s="2"/>
      <c r="C362" s="2"/>
    </row>
    <row r="363" spans="1:3">
      <c r="A363" s="2"/>
      <c r="B363" s="2"/>
      <c r="C363" s="2"/>
    </row>
    <row r="364" spans="1:3">
      <c r="A364" s="2"/>
      <c r="B364" s="2"/>
      <c r="C364" s="2"/>
    </row>
    <row r="365" spans="1:3">
      <c r="A365" s="2"/>
      <c r="B365" s="2"/>
      <c r="C365" s="2"/>
    </row>
    <row r="366" spans="1:3">
      <c r="A366" s="2"/>
      <c r="B366" s="2"/>
      <c r="C366" s="2"/>
    </row>
    <row r="367" spans="1:3">
      <c r="A367" s="2"/>
      <c r="B367" s="2"/>
      <c r="C367" s="2"/>
    </row>
    <row r="368" spans="1:3">
      <c r="A368" s="2"/>
      <c r="B368" s="2"/>
      <c r="C368" s="2"/>
    </row>
    <row r="369" spans="1:3">
      <c r="A369" s="2"/>
      <c r="B369" s="2"/>
      <c r="C369" s="2"/>
    </row>
    <row r="370" spans="1:3">
      <c r="A370" s="2"/>
      <c r="B370" s="2"/>
      <c r="C370" s="2"/>
    </row>
    <row r="371" spans="1:3">
      <c r="A371" s="2"/>
      <c r="B371" s="2"/>
      <c r="C371" s="2"/>
    </row>
    <row r="372" spans="1:3">
      <c r="A372" s="2"/>
      <c r="B372" s="2"/>
      <c r="C372" s="2"/>
    </row>
    <row r="373" spans="1:3">
      <c r="A373" s="2"/>
      <c r="B373" s="2"/>
      <c r="C373" s="2"/>
    </row>
    <row r="374" spans="1:3">
      <c r="A374" s="2"/>
      <c r="B374" s="2"/>
      <c r="C374" s="2"/>
    </row>
    <row r="375" spans="1:3">
      <c r="A375" s="2"/>
      <c r="B375" s="2"/>
      <c r="C375" s="2"/>
    </row>
    <row r="376" spans="1:3">
      <c r="A376" s="2"/>
      <c r="B376" s="2"/>
      <c r="C376" s="2"/>
    </row>
    <row r="377" spans="1:3">
      <c r="A377" s="2"/>
      <c r="B377" s="2"/>
      <c r="C377" s="2"/>
    </row>
    <row r="378" spans="1:3">
      <c r="A378" s="2"/>
      <c r="B378" s="2"/>
      <c r="C378" s="2"/>
    </row>
    <row r="379" spans="1:3">
      <c r="A379" s="2"/>
      <c r="B379" s="2"/>
      <c r="C379" s="2"/>
    </row>
    <row r="380" spans="1:3">
      <c r="A380" s="2"/>
      <c r="B380" s="2"/>
      <c r="C380" s="2"/>
    </row>
    <row r="381" spans="1:3">
      <c r="A381" s="2"/>
      <c r="B381" s="2"/>
      <c r="C381" s="2"/>
    </row>
    <row r="382" spans="1:3">
      <c r="A382" s="2"/>
      <c r="B382" s="2"/>
      <c r="C382" s="2"/>
    </row>
    <row r="383" spans="1:3">
      <c r="A383" s="2"/>
      <c r="B383" s="2"/>
      <c r="C383" s="2"/>
    </row>
    <row r="384" spans="1:3">
      <c r="A384" s="2"/>
      <c r="B384" s="2"/>
      <c r="C384" s="2"/>
    </row>
    <row r="385" spans="1:3">
      <c r="A385" s="2"/>
      <c r="B385" s="2"/>
      <c r="C385" s="2"/>
    </row>
    <row r="386" spans="1:3">
      <c r="A386" s="2"/>
      <c r="B386" s="2"/>
      <c r="C386" s="2"/>
    </row>
    <row r="387" spans="1:3">
      <c r="A387" s="2"/>
      <c r="B387" s="2"/>
      <c r="C387" s="2"/>
    </row>
    <row r="388" spans="1:3">
      <c r="A388" s="2"/>
      <c r="B388" s="2"/>
      <c r="C388" s="2"/>
    </row>
    <row r="389" spans="1:3">
      <c r="A389" s="2"/>
      <c r="B389" s="2"/>
      <c r="C389" s="2"/>
    </row>
    <row r="390" spans="1:3">
      <c r="A390" s="2"/>
      <c r="B390" s="2"/>
      <c r="C390" s="2"/>
    </row>
    <row r="391" spans="1:3">
      <c r="A391" s="2"/>
      <c r="B391" s="2"/>
      <c r="C391" s="2"/>
    </row>
    <row r="392" spans="1:3">
      <c r="A392" s="2"/>
      <c r="B392" s="2"/>
      <c r="C392" s="2"/>
    </row>
    <row r="393" spans="1:3">
      <c r="A393" s="2"/>
      <c r="B393" s="2"/>
      <c r="C393" s="2"/>
    </row>
    <row r="394" spans="1:3">
      <c r="A394" s="2"/>
      <c r="B394" s="2"/>
      <c r="C394" s="2"/>
    </row>
    <row r="395" spans="1:3">
      <c r="A395" s="2"/>
      <c r="B395" s="2"/>
      <c r="C395" s="2"/>
    </row>
    <row r="396" spans="1:3">
      <c r="A396" s="2"/>
      <c r="B396" s="2"/>
      <c r="C396" s="2"/>
    </row>
    <row r="397" spans="1:3">
      <c r="A397" s="2"/>
      <c r="B397" s="2"/>
      <c r="C397" s="2"/>
    </row>
    <row r="398" spans="1:3">
      <c r="A398" s="2"/>
      <c r="B398" s="2"/>
      <c r="C398" s="2"/>
    </row>
    <row r="399" spans="1:3">
      <c r="A399" s="2"/>
      <c r="B399" s="2"/>
      <c r="C399" s="2"/>
    </row>
    <row r="400" spans="1:3">
      <c r="A400" s="2"/>
      <c r="B400" s="2"/>
      <c r="C400" s="2"/>
    </row>
    <row r="401" spans="1:3">
      <c r="A401" s="2"/>
      <c r="B401" s="2"/>
      <c r="C401" s="2"/>
    </row>
    <row r="402" spans="1:3">
      <c r="A402" s="2"/>
      <c r="B402" s="2"/>
      <c r="C402" s="2"/>
    </row>
    <row r="403" spans="1:3">
      <c r="A403" s="2"/>
      <c r="B403" s="2"/>
      <c r="C403" s="2"/>
    </row>
    <row r="404" spans="1:3">
      <c r="A404" s="2"/>
      <c r="B404" s="2"/>
      <c r="C404" s="2"/>
    </row>
    <row r="405" spans="1:3">
      <c r="A405" s="2"/>
      <c r="B405" s="2"/>
      <c r="C405" s="2"/>
    </row>
    <row r="406" spans="1:3">
      <c r="A406" s="2"/>
      <c r="B406" s="2"/>
      <c r="C406" s="2"/>
    </row>
    <row r="407" spans="1:3">
      <c r="A407" s="2"/>
      <c r="B407" s="2"/>
      <c r="C407" s="2"/>
    </row>
    <row r="408" spans="1:3">
      <c r="A408" s="2"/>
      <c r="B408" s="2"/>
      <c r="C408" s="2"/>
    </row>
    <row r="409" spans="1:3">
      <c r="A409" s="2"/>
      <c r="B409" s="2"/>
      <c r="C409" s="2"/>
    </row>
    <row r="410" spans="1:3">
      <c r="A410" s="2"/>
      <c r="B410" s="2"/>
      <c r="C410" s="2"/>
    </row>
    <row r="411" spans="1:3">
      <c r="A411" s="2"/>
      <c r="B411" s="2"/>
      <c r="C411" s="2"/>
    </row>
    <row r="412" spans="1:3">
      <c r="A412" s="2"/>
      <c r="B412" s="2"/>
      <c r="C412" s="2"/>
    </row>
    <row r="413" spans="1:3">
      <c r="A413" s="2"/>
      <c r="B413" s="2"/>
      <c r="C413" s="2"/>
    </row>
    <row r="414" spans="1:3">
      <c r="A414" s="2"/>
      <c r="B414" s="2"/>
      <c r="C414" s="2"/>
    </row>
    <row r="415" spans="1:3">
      <c r="A415" s="2"/>
      <c r="B415" s="2"/>
      <c r="C415" s="2"/>
    </row>
    <row r="416" spans="1:3">
      <c r="A416" s="2"/>
      <c r="B416" s="2"/>
      <c r="C416" s="2"/>
    </row>
    <row r="417" spans="1:3">
      <c r="A417" s="2"/>
      <c r="B417" s="2"/>
      <c r="C417" s="2"/>
    </row>
    <row r="418" spans="1:3">
      <c r="A418" s="2"/>
      <c r="B418" s="2"/>
      <c r="C418" s="2"/>
    </row>
    <row r="419" spans="1:3">
      <c r="A419" s="2"/>
      <c r="B419" s="2"/>
      <c r="C419" s="2"/>
    </row>
    <row r="420" spans="1:3">
      <c r="A420" s="2"/>
      <c r="B420" s="2"/>
      <c r="C420" s="2"/>
    </row>
    <row r="421" spans="1:3">
      <c r="A421" s="2"/>
      <c r="B421" s="2"/>
      <c r="C421" s="2"/>
    </row>
    <row r="422" spans="1:3">
      <c r="A422" s="2"/>
      <c r="B422" s="2"/>
      <c r="C422" s="2"/>
    </row>
    <row r="423" spans="1:3">
      <c r="A423" s="2"/>
      <c r="B423" s="2"/>
      <c r="C423" s="2"/>
    </row>
    <row r="424" spans="1:3">
      <c r="A424" s="2"/>
      <c r="B424" s="2"/>
      <c r="C424" s="2"/>
    </row>
    <row r="425" spans="1:3">
      <c r="A425" s="2"/>
      <c r="B425" s="2"/>
      <c r="C425" s="2"/>
    </row>
    <row r="426" spans="1:3">
      <c r="A426" s="2"/>
      <c r="B426" s="2"/>
      <c r="C426" s="2"/>
    </row>
    <row r="427" spans="1:3">
      <c r="A427" s="2"/>
      <c r="B427" s="2"/>
      <c r="C427" s="2"/>
    </row>
    <row r="428" spans="1:3">
      <c r="A428" s="2"/>
      <c r="B428" s="2"/>
      <c r="C428" s="2"/>
    </row>
    <row r="429" spans="1:3">
      <c r="A429" s="2"/>
      <c r="B429" s="2"/>
      <c r="C429" s="2"/>
    </row>
    <row r="430" spans="1:3">
      <c r="A430" s="2"/>
      <c r="B430" s="2"/>
      <c r="C430" s="2"/>
    </row>
    <row r="431" spans="1:3">
      <c r="A431" s="2"/>
      <c r="B431" s="2"/>
      <c r="C431" s="2"/>
    </row>
    <row r="432" spans="1:3">
      <c r="A432" s="2"/>
      <c r="B432" s="2"/>
      <c r="C432" s="2"/>
    </row>
    <row r="433" spans="1:3">
      <c r="A433" s="2"/>
      <c r="B433" s="2"/>
      <c r="C433" s="2"/>
    </row>
    <row r="434" spans="1:3">
      <c r="A434" s="2"/>
      <c r="B434" s="2"/>
      <c r="C434" s="2"/>
    </row>
    <row r="435" spans="1:3">
      <c r="A435" s="2"/>
      <c r="B435" s="2"/>
      <c r="C435" s="2"/>
    </row>
    <row r="436" spans="1:3">
      <c r="A436" s="2"/>
      <c r="B436" s="2"/>
      <c r="C436" s="2"/>
    </row>
    <row r="437" spans="1:3">
      <c r="A437" s="2"/>
      <c r="B437" s="2"/>
      <c r="C437" s="2"/>
    </row>
    <row r="438" spans="1:3">
      <c r="A438" s="2"/>
      <c r="B438" s="2"/>
      <c r="C438" s="2"/>
    </row>
    <row r="439" spans="1:3">
      <c r="A439" s="2"/>
      <c r="B439" s="2"/>
      <c r="C439" s="2"/>
    </row>
    <row r="440" spans="1:3">
      <c r="A440" s="2"/>
      <c r="B440" s="2"/>
      <c r="C440" s="2"/>
    </row>
    <row r="441" spans="1:3">
      <c r="A441" s="2"/>
      <c r="B441" s="2"/>
      <c r="C441" s="2"/>
    </row>
    <row r="442" spans="1:3">
      <c r="A442" s="2"/>
      <c r="B442" s="2"/>
      <c r="C442" s="2"/>
    </row>
    <row r="443" spans="1:3">
      <c r="A443" s="2"/>
      <c r="B443" s="2"/>
      <c r="C443" s="2"/>
    </row>
    <row r="444" spans="1:3">
      <c r="A444" s="2"/>
      <c r="B444" s="2"/>
      <c r="C444" s="2"/>
    </row>
    <row r="445" spans="1:3">
      <c r="A445" s="2"/>
      <c r="B445" s="2"/>
      <c r="C445" s="2"/>
    </row>
    <row r="446" spans="1:3">
      <c r="A446" s="2"/>
      <c r="B446" s="2"/>
      <c r="C446" s="2"/>
    </row>
    <row r="447" spans="1:3">
      <c r="A447" s="2"/>
      <c r="B447" s="2"/>
      <c r="C447" s="2"/>
    </row>
    <row r="448" spans="1:3">
      <c r="A448" s="2"/>
      <c r="B448" s="2"/>
      <c r="C448" s="2"/>
    </row>
    <row r="449" spans="1:3">
      <c r="A449" s="2"/>
      <c r="B449" s="2"/>
      <c r="C449" s="2"/>
    </row>
    <row r="450" spans="1:3">
      <c r="A450" s="2"/>
      <c r="B450" s="2"/>
      <c r="C450" s="2"/>
    </row>
    <row r="451" spans="1:3">
      <c r="A451" s="2"/>
      <c r="B451" s="2"/>
      <c r="C451" s="2"/>
    </row>
    <row r="452" spans="1:3">
      <c r="A452" s="2"/>
      <c r="B452" s="2"/>
      <c r="C452" s="2"/>
    </row>
    <row r="453" spans="1:3">
      <c r="A453" s="2"/>
      <c r="B453" s="2"/>
      <c r="C453" s="2"/>
    </row>
    <row r="454" spans="1:3">
      <c r="A454" s="2"/>
      <c r="B454" s="2"/>
      <c r="C454" s="2"/>
    </row>
    <row r="455" spans="1:3">
      <c r="A455" s="2"/>
      <c r="B455" s="2"/>
      <c r="C455" s="2"/>
    </row>
    <row r="456" spans="1:3">
      <c r="A456" s="2"/>
      <c r="B456" s="2"/>
      <c r="C456" s="2"/>
    </row>
    <row r="457" spans="1:3">
      <c r="A457" s="2"/>
      <c r="B457" s="2"/>
      <c r="C457" s="2"/>
    </row>
    <row r="458" spans="1:3">
      <c r="A458" s="2"/>
      <c r="B458" s="2"/>
      <c r="C458" s="2"/>
    </row>
    <row r="459" spans="1:3">
      <c r="A459" s="2"/>
      <c r="B459" s="2"/>
      <c r="C459" s="2"/>
    </row>
    <row r="460" spans="1:3">
      <c r="A460" s="2"/>
      <c r="B460" s="2"/>
      <c r="C460" s="2"/>
    </row>
    <row r="461" spans="1:3">
      <c r="A461" s="2"/>
      <c r="B461" s="2"/>
      <c r="C461" s="2"/>
    </row>
    <row r="462" spans="1:3">
      <c r="A462" s="2"/>
      <c r="B462" s="2"/>
      <c r="C462" s="2"/>
    </row>
    <row r="463" spans="1:3">
      <c r="A463" s="2"/>
      <c r="B463" s="2"/>
      <c r="C463" s="2"/>
    </row>
    <row r="464" spans="1:3">
      <c r="A464" s="2"/>
      <c r="B464" s="2"/>
      <c r="C464" s="2"/>
    </row>
    <row r="465" spans="1:3">
      <c r="A465" s="2"/>
      <c r="B465" s="2"/>
      <c r="C465" s="2"/>
    </row>
    <row r="466" spans="1:3">
      <c r="A466" s="2"/>
      <c r="B466" s="2"/>
      <c r="C466" s="2"/>
    </row>
    <row r="467" spans="1:3">
      <c r="A467" s="2"/>
      <c r="B467" s="2"/>
      <c r="C467" s="2"/>
    </row>
    <row r="468" spans="1:3">
      <c r="A468" s="2"/>
      <c r="B468" s="2"/>
      <c r="C468" s="2"/>
    </row>
    <row r="469" spans="1:3">
      <c r="A469" s="2"/>
      <c r="B469" s="2"/>
      <c r="C469" s="2"/>
    </row>
    <row r="470" spans="1:3">
      <c r="A470" s="2"/>
      <c r="B470" s="2"/>
      <c r="C470" s="2"/>
    </row>
    <row r="471" spans="1:3">
      <c r="A471" s="2"/>
      <c r="B471" s="2"/>
      <c r="C471" s="2"/>
    </row>
    <row r="472" spans="1:3">
      <c r="A472" s="2"/>
      <c r="B472" s="2"/>
      <c r="C472" s="2"/>
    </row>
    <row r="473" spans="1:3">
      <c r="A473" s="2"/>
      <c r="B473" s="2"/>
      <c r="C473" s="2"/>
    </row>
    <row r="474" spans="1:3">
      <c r="A474" s="2"/>
      <c r="B474" s="2"/>
      <c r="C474" s="2"/>
    </row>
    <row r="475" spans="1:3">
      <c r="A475" s="2"/>
      <c r="B475" s="2"/>
      <c r="C475" s="2"/>
    </row>
    <row r="476" spans="1:3">
      <c r="A476" s="2"/>
      <c r="B476" s="2"/>
      <c r="C476" s="2"/>
    </row>
    <row r="477" spans="1:3">
      <c r="A477" s="2"/>
      <c r="B477" s="2"/>
      <c r="C477" s="2"/>
    </row>
    <row r="478" spans="1:3">
      <c r="A478" s="2"/>
      <c r="B478" s="2"/>
      <c r="C478" s="2"/>
    </row>
    <row r="479" spans="1:3">
      <c r="A479" s="2"/>
      <c r="B479" s="2"/>
      <c r="C479" s="2"/>
    </row>
    <row r="480" spans="1:3">
      <c r="A480" s="2"/>
      <c r="B480" s="2"/>
      <c r="C480" s="2"/>
    </row>
    <row r="481" spans="1:3">
      <c r="A481" s="2"/>
      <c r="B481" s="2"/>
      <c r="C481" s="2"/>
    </row>
    <row r="482" spans="1:3">
      <c r="A482" s="2"/>
      <c r="B482" s="2"/>
      <c r="C482" s="2"/>
    </row>
    <row r="483" spans="1:3">
      <c r="A483" s="2"/>
      <c r="B483" s="2"/>
      <c r="C483" s="2"/>
    </row>
    <row r="484" spans="1:3">
      <c r="A484" s="2"/>
      <c r="B484" s="2"/>
      <c r="C484" s="2"/>
    </row>
    <row r="485" spans="1:3">
      <c r="A485" s="2"/>
      <c r="B485" s="2"/>
      <c r="C485" s="2"/>
    </row>
    <row r="486" spans="1:3">
      <c r="A486" s="2"/>
      <c r="B486" s="2"/>
      <c r="C486" s="2"/>
    </row>
    <row r="487" spans="1:3">
      <c r="A487" s="2"/>
      <c r="B487" s="2"/>
      <c r="C487" s="2"/>
    </row>
    <row r="488" spans="1:3">
      <c r="A488" s="2"/>
      <c r="B488" s="2"/>
      <c r="C488" s="2"/>
    </row>
    <row r="489" spans="1:3">
      <c r="A489" s="2"/>
      <c r="B489" s="2"/>
      <c r="C489" s="2"/>
    </row>
    <row r="490" spans="1:3">
      <c r="A490" s="2"/>
      <c r="B490" s="2"/>
      <c r="C490" s="2"/>
    </row>
    <row r="491" spans="1:3">
      <c r="A491" s="2"/>
      <c r="B491" s="2"/>
      <c r="C491" s="2"/>
    </row>
    <row r="492" spans="1:3">
      <c r="A492" s="2"/>
      <c r="B492" s="2"/>
      <c r="C492" s="2"/>
    </row>
    <row r="493" spans="1:3">
      <c r="A493" s="2"/>
      <c r="B493" s="2"/>
      <c r="C493" s="2"/>
    </row>
    <row r="494" spans="1:3">
      <c r="A494" s="2"/>
      <c r="B494" s="2"/>
      <c r="C494" s="2"/>
    </row>
    <row r="495" spans="1:3">
      <c r="A495" s="2"/>
      <c r="B495" s="2"/>
      <c r="C495" s="2"/>
    </row>
    <row r="496" spans="1:3">
      <c r="A496" s="2"/>
      <c r="B496" s="2"/>
      <c r="C496" s="2"/>
    </row>
    <row r="497" spans="1:3">
      <c r="A497" s="2"/>
      <c r="B497" s="2"/>
      <c r="C497" s="2"/>
    </row>
    <row r="498" spans="1:3">
      <c r="A498" s="2"/>
      <c r="B498" s="2"/>
      <c r="C498" s="2"/>
    </row>
    <row r="499" spans="1:3">
      <c r="A499" s="2"/>
      <c r="B499" s="2"/>
      <c r="C499" s="2"/>
    </row>
    <row r="500" spans="1:3">
      <c r="A500" s="2"/>
      <c r="B500" s="2"/>
      <c r="C500" s="2"/>
    </row>
    <row r="501" spans="1:3">
      <c r="A501" s="2"/>
      <c r="B501" s="2"/>
      <c r="C501" s="2"/>
    </row>
    <row r="502" spans="1:3">
      <c r="A502" s="2"/>
      <c r="B502" s="2"/>
      <c r="C502" s="2"/>
    </row>
    <row r="503" spans="1:3">
      <c r="A503" s="2"/>
      <c r="B503" s="2"/>
      <c r="C503" s="2"/>
    </row>
    <row r="504" spans="1:3">
      <c r="A504" s="2"/>
      <c r="B504" s="2"/>
      <c r="C504" s="2"/>
    </row>
    <row r="505" spans="1:3">
      <c r="A505" s="2"/>
      <c r="B505" s="2"/>
      <c r="C505" s="2"/>
    </row>
    <row r="506" spans="1:3">
      <c r="A506" s="2"/>
      <c r="B506" s="2"/>
      <c r="C506" s="2"/>
    </row>
    <row r="507" spans="1:3">
      <c r="A507" s="2"/>
      <c r="B507" s="2"/>
      <c r="C507" s="2"/>
    </row>
    <row r="508" spans="1:3">
      <c r="A508" s="2"/>
      <c r="B508" s="2"/>
      <c r="C508" s="2"/>
    </row>
    <row r="509" spans="1:3">
      <c r="A509" s="2"/>
      <c r="B509" s="2"/>
      <c r="C509" s="2"/>
    </row>
    <row r="510" spans="1:3">
      <c r="A510" s="2"/>
      <c r="B510" s="2"/>
      <c r="C510" s="2"/>
    </row>
    <row r="511" spans="1:3">
      <c r="A511" s="2"/>
      <c r="B511" s="2"/>
      <c r="C511" s="2"/>
    </row>
    <row r="512" spans="1:3">
      <c r="A512" s="2"/>
      <c r="B512" s="2"/>
      <c r="C512" s="2"/>
    </row>
    <row r="513" spans="1:3">
      <c r="A513" s="2"/>
      <c r="B513" s="2"/>
      <c r="C513" s="2"/>
    </row>
    <row r="514" spans="1:3">
      <c r="A514" s="2"/>
      <c r="B514" s="2"/>
      <c r="C514" s="2"/>
    </row>
    <row r="515" spans="1:3">
      <c r="A515" s="2"/>
      <c r="B515" s="2"/>
      <c r="C515" s="2"/>
    </row>
    <row r="516" spans="1:3">
      <c r="A516" s="2"/>
      <c r="B516" s="2"/>
      <c r="C516" s="2"/>
    </row>
    <row r="517" spans="1:3">
      <c r="A517" s="2"/>
      <c r="B517" s="2"/>
      <c r="C517" s="2"/>
    </row>
    <row r="518" spans="1:3">
      <c r="A518" s="2"/>
      <c r="B518" s="2"/>
      <c r="C518" s="2"/>
    </row>
    <row r="519" spans="1:3">
      <c r="A519" s="2"/>
      <c r="B519" s="2"/>
      <c r="C519" s="2"/>
    </row>
    <row r="520" spans="1:3">
      <c r="A520" s="2"/>
      <c r="B520" s="2"/>
      <c r="C520" s="2"/>
    </row>
    <row r="521" spans="1:3">
      <c r="A521" s="2"/>
      <c r="B521" s="2"/>
      <c r="C521" s="2"/>
    </row>
    <row r="522" spans="1:3">
      <c r="A522" s="2"/>
      <c r="B522" s="2"/>
      <c r="C522" s="2"/>
    </row>
    <row r="523" spans="1:3">
      <c r="A523" s="2"/>
      <c r="B523" s="2"/>
      <c r="C523" s="2"/>
    </row>
    <row r="524" spans="1:3">
      <c r="A524" s="2"/>
      <c r="B524" s="2"/>
      <c r="C524" s="2"/>
    </row>
    <row r="525" spans="1:3">
      <c r="A525" s="2"/>
      <c r="B525" s="2"/>
      <c r="C525" s="2"/>
    </row>
    <row r="526" spans="1:3">
      <c r="A526" s="2"/>
      <c r="B526" s="2"/>
      <c r="C526" s="2"/>
    </row>
    <row r="527" spans="1:3">
      <c r="A527" s="2"/>
      <c r="B527" s="2"/>
      <c r="C527" s="2"/>
    </row>
    <row r="528" spans="1:3">
      <c r="A528" s="2"/>
      <c r="B528" s="2"/>
      <c r="C528" s="2"/>
    </row>
    <row r="529" spans="1:3">
      <c r="A529" s="2"/>
      <c r="B529" s="2"/>
      <c r="C529" s="2"/>
    </row>
    <row r="530" spans="1:3">
      <c r="A530" s="2"/>
      <c r="B530" s="2"/>
      <c r="C530" s="2"/>
    </row>
    <row r="531" spans="1:3">
      <c r="A531" s="2"/>
      <c r="B531" s="2"/>
      <c r="C531" s="2"/>
    </row>
    <row r="532" spans="1:3">
      <c r="A532" s="2"/>
      <c r="B532" s="2"/>
      <c r="C532" s="2"/>
    </row>
    <row r="533" spans="1:3">
      <c r="A533" s="2"/>
      <c r="B533" s="2"/>
      <c r="C533" s="2"/>
    </row>
    <row r="534" spans="1:3">
      <c r="A534" s="2"/>
      <c r="B534" s="2"/>
      <c r="C534" s="2"/>
    </row>
    <row r="535" spans="1:3">
      <c r="A535" s="2"/>
      <c r="B535" s="2"/>
      <c r="C535" s="2"/>
    </row>
    <row r="536" spans="1:3">
      <c r="A536" s="2"/>
      <c r="B536" s="2"/>
      <c r="C536" s="2"/>
    </row>
    <row r="537" spans="1:3">
      <c r="A537" s="2"/>
      <c r="B537" s="2"/>
      <c r="C537" s="2"/>
    </row>
    <row r="538" spans="1:3">
      <c r="A538" s="2"/>
      <c r="B538" s="2"/>
      <c r="C538" s="2"/>
    </row>
    <row r="539" spans="1:3">
      <c r="A539" s="2"/>
      <c r="B539" s="2"/>
      <c r="C539" s="2"/>
    </row>
    <row r="540" spans="1:3">
      <c r="A540" s="2"/>
      <c r="B540" s="2"/>
      <c r="C540" s="2"/>
    </row>
    <row r="541" spans="1:3">
      <c r="A541" s="2"/>
      <c r="B541" s="2"/>
      <c r="C541" s="2"/>
    </row>
    <row r="542" spans="1:3">
      <c r="A542" s="2"/>
      <c r="B542" s="2"/>
      <c r="C542" s="2"/>
    </row>
    <row r="543" spans="1:3">
      <c r="A543" s="2"/>
      <c r="B543" s="2"/>
      <c r="C543" s="2"/>
    </row>
    <row r="544" spans="1:3">
      <c r="A544" s="2"/>
      <c r="B544" s="2"/>
      <c r="C544" s="2"/>
    </row>
    <row r="545" spans="1:3">
      <c r="A545" s="2"/>
      <c r="B545" s="2"/>
      <c r="C545" s="2"/>
    </row>
    <row r="546" spans="1:3">
      <c r="A546" s="2"/>
      <c r="B546" s="2"/>
      <c r="C546" s="2"/>
    </row>
    <row r="547" spans="1:3">
      <c r="A547" s="2"/>
      <c r="B547" s="2"/>
      <c r="C547" s="2"/>
    </row>
    <row r="548" spans="1:3">
      <c r="A548" s="2"/>
      <c r="B548" s="2"/>
      <c r="C548" s="2"/>
    </row>
    <row r="549" spans="1:3">
      <c r="A549" s="2"/>
      <c r="B549" s="2"/>
      <c r="C549" s="2"/>
    </row>
    <row r="550" spans="1:3">
      <c r="A550" s="2"/>
      <c r="B550" s="2"/>
      <c r="C550" s="2"/>
    </row>
    <row r="551" spans="1:3">
      <c r="A551" s="2"/>
      <c r="B551" s="2"/>
      <c r="C551" s="2"/>
    </row>
    <row r="552" spans="1:3">
      <c r="A552" s="2"/>
      <c r="B552" s="2"/>
      <c r="C552" s="2"/>
    </row>
    <row r="553" spans="1:3">
      <c r="A553" s="2"/>
      <c r="B553" s="2"/>
      <c r="C553" s="2"/>
    </row>
    <row r="554" spans="1:3">
      <c r="A554" s="2"/>
      <c r="B554" s="2"/>
      <c r="C554" s="2"/>
    </row>
    <row r="555" spans="1:3">
      <c r="A555" s="2"/>
      <c r="B555" s="2"/>
      <c r="C555" s="2"/>
    </row>
    <row r="556" spans="1:3">
      <c r="A556" s="2"/>
      <c r="B556" s="2"/>
      <c r="C556" s="2"/>
    </row>
    <row r="557" spans="1:3">
      <c r="A557" s="2"/>
      <c r="B557" s="2"/>
      <c r="C557" s="2"/>
    </row>
    <row r="558" spans="1:3">
      <c r="A558" s="2"/>
      <c r="B558" s="2"/>
      <c r="C558" s="2"/>
    </row>
    <row r="559" spans="1:3">
      <c r="A559" s="2"/>
      <c r="B559" s="2"/>
      <c r="C559" s="2"/>
    </row>
    <row r="560" spans="1:3">
      <c r="A560" s="2"/>
      <c r="B560" s="2"/>
      <c r="C560" s="2"/>
    </row>
    <row r="561" spans="1:3">
      <c r="A561" s="2"/>
      <c r="B561" s="2"/>
      <c r="C561" s="2"/>
    </row>
    <row r="562" spans="1:3">
      <c r="A562" s="2"/>
      <c r="B562" s="2"/>
      <c r="C562" s="2"/>
    </row>
    <row r="563" spans="1:3">
      <c r="A563" s="2"/>
      <c r="B563" s="2"/>
      <c r="C563" s="2"/>
    </row>
    <row r="564" spans="1:3">
      <c r="A564" s="2"/>
      <c r="B564" s="2"/>
      <c r="C564" s="2"/>
    </row>
    <row r="565" spans="1:3">
      <c r="A565" s="2"/>
      <c r="B565" s="2"/>
      <c r="C565" s="2"/>
    </row>
    <row r="566" spans="1:3">
      <c r="A566" s="2"/>
      <c r="B566" s="2"/>
      <c r="C566" s="2"/>
    </row>
    <row r="567" spans="1:3">
      <c r="A567" s="2"/>
      <c r="B567" s="2"/>
      <c r="C567" s="2"/>
    </row>
    <row r="568" spans="1:3">
      <c r="A568" s="2"/>
      <c r="B568" s="2"/>
      <c r="C568" s="2"/>
    </row>
    <row r="569" spans="1:3">
      <c r="A569" s="2"/>
      <c r="B569" s="2"/>
      <c r="C569" s="2"/>
    </row>
    <row r="570" spans="1:3">
      <c r="A570" s="2"/>
      <c r="B570" s="2"/>
      <c r="C570" s="2"/>
    </row>
    <row r="571" spans="1:3">
      <c r="A571" s="2"/>
      <c r="B571" s="2"/>
      <c r="C571" s="2"/>
    </row>
    <row r="572" spans="1:3">
      <c r="A572" s="2"/>
      <c r="B572" s="2"/>
      <c r="C572" s="2"/>
    </row>
    <row r="573" spans="1:3">
      <c r="A573" s="2"/>
      <c r="B573" s="2"/>
      <c r="C573" s="2"/>
    </row>
    <row r="574" spans="1:3">
      <c r="A574" s="2"/>
      <c r="B574" s="2"/>
      <c r="C574" s="2"/>
    </row>
    <row r="575" spans="1:3">
      <c r="A575" s="2"/>
      <c r="B575" s="2"/>
      <c r="C575" s="2"/>
    </row>
    <row r="576" spans="1:3">
      <c r="A576" s="2"/>
      <c r="B576" s="2"/>
      <c r="C576" s="2"/>
    </row>
    <row r="577" spans="1:3">
      <c r="A577" s="2"/>
      <c r="B577" s="2"/>
      <c r="C577" s="2"/>
    </row>
    <row r="578" spans="1:3">
      <c r="A578" s="2"/>
      <c r="B578" s="2"/>
      <c r="C578" s="2"/>
    </row>
    <row r="579" spans="1:3">
      <c r="A579" s="2"/>
      <c r="B579" s="2"/>
      <c r="C579" s="2"/>
    </row>
    <row r="580" spans="1:3">
      <c r="A580" s="2"/>
      <c r="B580" s="2"/>
      <c r="C580" s="2"/>
    </row>
    <row r="581" spans="1:3">
      <c r="A581" s="2"/>
      <c r="B581" s="2"/>
      <c r="C581" s="2"/>
    </row>
    <row r="582" spans="1:3">
      <c r="A582" s="2"/>
      <c r="B582" s="2"/>
      <c r="C582" s="2"/>
    </row>
    <row r="583" spans="1:3">
      <c r="A583" s="2"/>
      <c r="B583" s="2"/>
      <c r="C583" s="2"/>
    </row>
    <row r="584" spans="1:3">
      <c r="A584" s="2"/>
      <c r="B584" s="2"/>
      <c r="C584" s="2"/>
    </row>
    <row r="585" spans="1:3">
      <c r="A585" s="2"/>
      <c r="B585" s="2"/>
      <c r="C585" s="2"/>
    </row>
    <row r="586" spans="1:3">
      <c r="A586" s="2"/>
      <c r="B586" s="2"/>
      <c r="C586" s="2"/>
    </row>
    <row r="587" spans="1:3">
      <c r="A587" s="2"/>
      <c r="B587" s="2"/>
      <c r="C587" s="2"/>
    </row>
    <row r="588" spans="1:3">
      <c r="A588" s="2"/>
      <c r="B588" s="2"/>
      <c r="C588" s="2"/>
    </row>
    <row r="589" spans="1:3">
      <c r="A589" s="2"/>
      <c r="B589" s="2"/>
      <c r="C589" s="2"/>
    </row>
    <row r="590" spans="1:3">
      <c r="A590" s="2"/>
      <c r="B590" s="2"/>
      <c r="C590" s="2"/>
    </row>
    <row r="591" spans="1:3">
      <c r="A591" s="2"/>
      <c r="B591" s="2"/>
      <c r="C591" s="2"/>
    </row>
    <row r="592" spans="1:3">
      <c r="A592" s="2"/>
      <c r="B592" s="2"/>
      <c r="C592" s="2"/>
    </row>
    <row r="593" spans="1:3">
      <c r="A593" s="2"/>
      <c r="B593" s="2"/>
      <c r="C593" s="2"/>
    </row>
    <row r="594" spans="1:3">
      <c r="A594" s="2"/>
      <c r="B594" s="2"/>
      <c r="C594" s="2"/>
    </row>
    <row r="595" spans="1:3">
      <c r="A595" s="2"/>
      <c r="B595" s="2"/>
      <c r="C595" s="2"/>
    </row>
    <row r="596" spans="1:3">
      <c r="A596" s="2"/>
      <c r="B596" s="2"/>
      <c r="C596" s="2"/>
    </row>
    <row r="597" spans="1:3">
      <c r="A597" s="2"/>
      <c r="B597" s="2"/>
      <c r="C597" s="2"/>
    </row>
    <row r="598" spans="1:3">
      <c r="A598" s="2"/>
      <c r="B598" s="2"/>
      <c r="C598" s="2"/>
    </row>
    <row r="599" spans="1:3">
      <c r="A599" s="2"/>
      <c r="B599" s="2"/>
      <c r="C599" s="2"/>
    </row>
    <row r="600" spans="1:3">
      <c r="A600" s="2"/>
      <c r="B600" s="2"/>
      <c r="C600" s="2"/>
    </row>
    <row r="601" spans="1:3">
      <c r="A601" s="2"/>
      <c r="B601" s="2"/>
      <c r="C601" s="2"/>
    </row>
    <row r="602" spans="1:3">
      <c r="A602" s="2"/>
      <c r="B602" s="2"/>
      <c r="C602" s="2"/>
    </row>
    <row r="603" spans="1:3">
      <c r="A603" s="2"/>
      <c r="B603" s="2"/>
      <c r="C603" s="2"/>
    </row>
    <row r="604" spans="1:3">
      <c r="A604" s="2"/>
      <c r="B604" s="2"/>
      <c r="C604" s="2"/>
    </row>
    <row r="605" spans="1:3">
      <c r="A605" s="2"/>
      <c r="B605" s="2"/>
      <c r="C605" s="2"/>
    </row>
    <row r="606" spans="1:3">
      <c r="A606" s="2"/>
      <c r="B606" s="2"/>
      <c r="C606" s="2"/>
    </row>
    <row r="607" spans="1:3">
      <c r="A607" s="2"/>
      <c r="B607" s="2"/>
      <c r="C607" s="2"/>
    </row>
    <row r="608" spans="1:3">
      <c r="A608" s="2"/>
      <c r="B608" s="2"/>
      <c r="C608" s="2"/>
    </row>
    <row r="609" spans="1:3">
      <c r="A609" s="2"/>
      <c r="B609" s="2"/>
      <c r="C609" s="2"/>
    </row>
    <row r="610" spans="1:3">
      <c r="A610" s="2"/>
      <c r="B610" s="2"/>
      <c r="C610" s="2"/>
    </row>
    <row r="611" spans="1:3">
      <c r="A611" s="2"/>
      <c r="B611" s="2"/>
      <c r="C611" s="2"/>
    </row>
    <row r="612" spans="1:3">
      <c r="A612" s="2"/>
      <c r="B612" s="2"/>
      <c r="C612" s="2"/>
    </row>
    <row r="613" spans="1:3">
      <c r="A613" s="2"/>
      <c r="B613" s="2"/>
      <c r="C613" s="2"/>
    </row>
    <row r="614" spans="1:3">
      <c r="A614" s="2"/>
      <c r="B614" s="2"/>
      <c r="C614" s="2"/>
    </row>
    <row r="615" spans="1:3">
      <c r="A615" s="2"/>
      <c r="B615" s="2"/>
      <c r="C615" s="2"/>
    </row>
    <row r="616" spans="1:3">
      <c r="A616" s="2"/>
      <c r="B616" s="2"/>
      <c r="C616" s="2"/>
    </row>
    <row r="617" spans="1:3">
      <c r="A617" s="2"/>
      <c r="B617" s="2"/>
      <c r="C617" s="2"/>
    </row>
    <row r="618" spans="1:3">
      <c r="A618" s="2"/>
      <c r="B618" s="2"/>
      <c r="C618" s="2"/>
    </row>
    <row r="619" spans="1:3">
      <c r="A619" s="2"/>
      <c r="B619" s="2"/>
      <c r="C619" s="2"/>
    </row>
    <row r="620" spans="1:3">
      <c r="A620" s="2"/>
      <c r="B620" s="2"/>
      <c r="C620" s="2"/>
    </row>
    <row r="621" spans="1:3">
      <c r="A621" s="2"/>
      <c r="B621" s="2"/>
      <c r="C621" s="2"/>
    </row>
    <row r="622" spans="1:3">
      <c r="A622" s="2"/>
      <c r="B622" s="2"/>
      <c r="C622" s="2"/>
    </row>
    <row r="623" spans="1:3">
      <c r="A623" s="2"/>
      <c r="B623" s="2"/>
      <c r="C623" s="2"/>
    </row>
    <row r="624" spans="1:3">
      <c r="A624" s="2"/>
      <c r="B624" s="2"/>
      <c r="C624" s="2"/>
    </row>
    <row r="625" spans="1:3">
      <c r="A625" s="2"/>
      <c r="B625" s="2"/>
      <c r="C625" s="2"/>
    </row>
    <row r="626" spans="1:3">
      <c r="A626" s="2"/>
      <c r="B626" s="2"/>
      <c r="C626" s="2"/>
    </row>
    <row r="627" spans="1:3">
      <c r="A627" s="2"/>
      <c r="B627" s="2"/>
      <c r="C627" s="2"/>
    </row>
    <row r="628" spans="1:3">
      <c r="A628" s="2"/>
      <c r="B628" s="2"/>
      <c r="C628" s="2"/>
    </row>
    <row r="629" spans="1:3">
      <c r="A629" s="2"/>
      <c r="B629" s="2"/>
      <c r="C629" s="2"/>
    </row>
    <row r="630" spans="1:3">
      <c r="A630" s="2"/>
      <c r="B630" s="2"/>
      <c r="C630" s="2"/>
    </row>
    <row r="631" spans="1:3">
      <c r="A631" s="2"/>
      <c r="B631" s="2"/>
      <c r="C631" s="2"/>
    </row>
    <row r="632" spans="1:3">
      <c r="A632" s="2"/>
      <c r="B632" s="2"/>
      <c r="C632" s="2"/>
    </row>
    <row r="633" spans="1:3">
      <c r="A633" s="2"/>
      <c r="B633" s="2"/>
      <c r="C633" s="2"/>
    </row>
    <row r="634" spans="1:3">
      <c r="A634" s="2"/>
      <c r="B634" s="2"/>
      <c r="C634" s="2"/>
    </row>
    <row r="635" spans="1:3">
      <c r="A635" s="2"/>
      <c r="B635" s="2"/>
      <c r="C635" s="2"/>
    </row>
    <row r="636" spans="1:3">
      <c r="A636" s="2"/>
      <c r="B636" s="2"/>
      <c r="C636" s="2"/>
    </row>
    <row r="637" spans="1:3">
      <c r="A637" s="2"/>
      <c r="B637" s="2"/>
      <c r="C637" s="2"/>
    </row>
    <row r="638" spans="1:3">
      <c r="A638" s="2"/>
      <c r="B638" s="2"/>
      <c r="C638" s="2"/>
    </row>
    <row r="639" spans="1:3">
      <c r="A639" s="2"/>
      <c r="B639" s="2"/>
      <c r="C639" s="2"/>
    </row>
    <row r="640" spans="1:3">
      <c r="A640" s="2"/>
      <c r="B640" s="2"/>
      <c r="C640" s="2"/>
    </row>
    <row r="641" spans="1:3">
      <c r="A641" s="2"/>
      <c r="B641" s="2"/>
      <c r="C641" s="2"/>
    </row>
    <row r="642" spans="1:3">
      <c r="A642" s="2"/>
      <c r="B642" s="2"/>
      <c r="C642" s="2"/>
    </row>
    <row r="643" spans="1:3">
      <c r="A643" s="2"/>
      <c r="B643" s="2"/>
      <c r="C643" s="2"/>
    </row>
    <row r="644" spans="1:3">
      <c r="A644" s="2"/>
      <c r="B644" s="2"/>
      <c r="C644" s="2"/>
    </row>
    <row r="645" spans="1:3">
      <c r="A645" s="2"/>
      <c r="B645" s="2"/>
      <c r="C645" s="2"/>
    </row>
    <row r="646" spans="1:3">
      <c r="A646" s="2"/>
      <c r="B646" s="2"/>
      <c r="C646" s="2"/>
    </row>
    <row r="647" spans="1:3">
      <c r="A647" s="2"/>
      <c r="B647" s="2"/>
      <c r="C647" s="2"/>
    </row>
    <row r="648" spans="1:3">
      <c r="A648" s="2"/>
      <c r="B648" s="2"/>
      <c r="C648" s="2"/>
    </row>
    <row r="649" spans="1:3">
      <c r="A649" s="2"/>
      <c r="B649" s="2"/>
      <c r="C649" s="2"/>
    </row>
    <row r="650" spans="1:3">
      <c r="A650" s="2"/>
      <c r="B650" s="2"/>
      <c r="C650" s="2"/>
    </row>
    <row r="651" spans="1:3">
      <c r="A651" s="2"/>
      <c r="B651" s="2"/>
      <c r="C651" s="2"/>
    </row>
    <row r="652" spans="1:3">
      <c r="A652" s="2"/>
      <c r="B652" s="2"/>
      <c r="C652" s="2"/>
    </row>
    <row r="653" spans="1:3">
      <c r="A653" s="2"/>
      <c r="B653" s="2"/>
      <c r="C653" s="2"/>
    </row>
    <row r="654" spans="1:3">
      <c r="A654" s="2"/>
      <c r="B654" s="2"/>
      <c r="C654" s="2"/>
    </row>
    <row r="655" spans="1:3">
      <c r="A655" s="2"/>
      <c r="B655" s="2"/>
      <c r="C655" s="2"/>
    </row>
    <row r="656" spans="1:3">
      <c r="A656" s="2"/>
      <c r="B656" s="2"/>
      <c r="C656" s="2"/>
    </row>
    <row r="657" spans="1:3">
      <c r="A657" s="2"/>
      <c r="B657" s="2"/>
      <c r="C657" s="2"/>
    </row>
    <row r="658" spans="1:3">
      <c r="A658" s="2"/>
      <c r="B658" s="2"/>
      <c r="C658" s="2"/>
    </row>
    <row r="659" spans="1:3">
      <c r="A659" s="2"/>
      <c r="B659" s="2"/>
      <c r="C659" s="2"/>
    </row>
    <row r="660" spans="1:3">
      <c r="A660" s="2"/>
      <c r="B660" s="2"/>
      <c r="C660" s="2"/>
    </row>
    <row r="661" spans="1:3">
      <c r="A661" s="2"/>
      <c r="B661" s="2"/>
      <c r="C661" s="2"/>
    </row>
    <row r="662" spans="1:3">
      <c r="A662" s="2"/>
      <c r="B662" s="2"/>
      <c r="C662" s="2"/>
    </row>
    <row r="663" spans="1:3">
      <c r="A663" s="2"/>
      <c r="B663" s="2"/>
      <c r="C663" s="2"/>
    </row>
    <row r="664" spans="1:3">
      <c r="A664" s="2"/>
      <c r="B664" s="2"/>
      <c r="C664" s="2"/>
    </row>
    <row r="665" spans="1:3">
      <c r="A665" s="2"/>
      <c r="B665" s="2"/>
      <c r="C665" s="2"/>
    </row>
    <row r="666" spans="1:3">
      <c r="A666" s="2"/>
      <c r="B666" s="2"/>
      <c r="C666" s="2"/>
    </row>
    <row r="667" spans="1:3">
      <c r="A667" s="2"/>
      <c r="B667" s="2"/>
      <c r="C667" s="2"/>
    </row>
    <row r="668" spans="1:3">
      <c r="A668" s="2"/>
      <c r="B668" s="2"/>
      <c r="C668" s="2"/>
    </row>
    <row r="669" spans="1:3">
      <c r="A669" s="2"/>
      <c r="B669" s="2"/>
      <c r="C669" s="2"/>
    </row>
    <row r="670" spans="1:3">
      <c r="A670" s="2"/>
      <c r="B670" s="2"/>
      <c r="C670" s="2"/>
    </row>
    <row r="671" spans="1:3">
      <c r="A671" s="2"/>
      <c r="B671" s="2"/>
      <c r="C671" s="2"/>
    </row>
    <row r="672" spans="1:3">
      <c r="A672" s="2"/>
      <c r="B672" s="2"/>
      <c r="C672" s="2"/>
    </row>
    <row r="673" spans="1:3">
      <c r="A673" s="2"/>
      <c r="B673" s="2"/>
      <c r="C673" s="2"/>
    </row>
    <row r="674" spans="1:3">
      <c r="A674" s="2"/>
      <c r="B674" s="2"/>
      <c r="C674" s="2"/>
    </row>
    <row r="675" spans="1:3">
      <c r="A675" s="2"/>
      <c r="B675" s="2"/>
      <c r="C675" s="2"/>
    </row>
    <row r="676" spans="1:3">
      <c r="A676" s="2"/>
      <c r="B676" s="2"/>
      <c r="C676" s="2"/>
    </row>
    <row r="677" spans="1:3">
      <c r="A677" s="2"/>
      <c r="B677" s="2"/>
      <c r="C677" s="2"/>
    </row>
    <row r="678" spans="1:3">
      <c r="A678" s="2"/>
      <c r="B678" s="2"/>
      <c r="C678" s="2"/>
    </row>
    <row r="679" spans="1:3">
      <c r="A679" s="2"/>
      <c r="B679" s="2"/>
      <c r="C679" s="2"/>
    </row>
    <row r="680" spans="1:3">
      <c r="A680" s="2"/>
      <c r="B680" s="2"/>
      <c r="C680" s="2"/>
    </row>
    <row r="681" spans="1:3">
      <c r="A681" s="2"/>
      <c r="B681" s="2"/>
      <c r="C681" s="2"/>
    </row>
    <row r="682" spans="1:3">
      <c r="A682" s="2"/>
      <c r="B682" s="2"/>
      <c r="C682" s="2"/>
    </row>
    <row r="683" spans="1:3">
      <c r="A683" s="2"/>
      <c r="B683" s="2"/>
      <c r="C683" s="2"/>
    </row>
    <row r="684" spans="1:3">
      <c r="A684" s="2"/>
      <c r="B684" s="2"/>
      <c r="C684" s="2"/>
    </row>
    <row r="685" spans="1:3">
      <c r="A685" s="2"/>
      <c r="B685" s="2"/>
      <c r="C685" s="2"/>
    </row>
    <row r="686" spans="1:3">
      <c r="A686" s="2"/>
      <c r="B686" s="2"/>
      <c r="C686" s="2"/>
    </row>
    <row r="687" spans="1:3">
      <c r="A687" s="2"/>
      <c r="B687" s="2"/>
      <c r="C687" s="2"/>
    </row>
    <row r="688" spans="1:3">
      <c r="A688" s="2"/>
      <c r="B688" s="2"/>
      <c r="C688" s="2"/>
    </row>
    <row r="689" spans="1:3">
      <c r="A689" s="2"/>
      <c r="B689" s="2"/>
      <c r="C689" s="2"/>
    </row>
    <row r="690" spans="1:3">
      <c r="A690" s="2"/>
      <c r="B690" s="2"/>
      <c r="C690" s="2"/>
    </row>
    <row r="691" spans="1:3">
      <c r="A691" s="2"/>
      <c r="B691" s="2"/>
      <c r="C691" s="2"/>
    </row>
    <row r="692" spans="1:3">
      <c r="A692" s="2"/>
      <c r="B692" s="2"/>
      <c r="C692" s="2"/>
    </row>
    <row r="693" spans="1:3">
      <c r="A693" s="2"/>
      <c r="B693" s="2"/>
      <c r="C693" s="2"/>
    </row>
    <row r="694" spans="1:3">
      <c r="A694" s="2"/>
      <c r="B694" s="2"/>
      <c r="C694" s="2"/>
    </row>
    <row r="695" spans="1:3">
      <c r="A695" s="2"/>
      <c r="B695" s="2"/>
      <c r="C695" s="2"/>
    </row>
    <row r="696" spans="1:3">
      <c r="A696" s="2"/>
      <c r="B696" s="2"/>
      <c r="C696" s="2"/>
    </row>
    <row r="697" spans="1:3">
      <c r="A697" s="2"/>
      <c r="B697" s="2"/>
      <c r="C697" s="2"/>
    </row>
    <row r="698" spans="1:3">
      <c r="A698" s="2"/>
      <c r="B698" s="2"/>
      <c r="C698" s="2"/>
    </row>
    <row r="699" spans="1:3">
      <c r="A699" s="2"/>
      <c r="B699" s="2"/>
      <c r="C699" s="2"/>
    </row>
    <row r="700" spans="1:3">
      <c r="A700" s="2"/>
      <c r="B700" s="2"/>
      <c r="C700" s="2"/>
    </row>
    <row r="701" spans="1:3">
      <c r="A701" s="2"/>
      <c r="B701" s="2"/>
      <c r="C701" s="2"/>
    </row>
    <row r="702" spans="1:3">
      <c r="A702" s="2"/>
      <c r="B702" s="2"/>
      <c r="C702" s="2"/>
    </row>
    <row r="703" spans="1:3">
      <c r="A703" s="2"/>
      <c r="B703" s="2"/>
      <c r="C703" s="2"/>
    </row>
    <row r="704" spans="1:3">
      <c r="A704" s="2"/>
      <c r="B704" s="2"/>
      <c r="C704" s="2"/>
    </row>
    <row r="705" spans="1:3">
      <c r="A705" s="2"/>
      <c r="B705" s="2"/>
      <c r="C705" s="2"/>
    </row>
    <row r="706" spans="1:3">
      <c r="A706" s="2"/>
      <c r="B706" s="2"/>
      <c r="C706" s="2"/>
    </row>
    <row r="707" spans="1:3">
      <c r="A707" s="2"/>
      <c r="B707" s="2"/>
      <c r="C707" s="2"/>
    </row>
    <row r="708" spans="1:3">
      <c r="A708" s="2"/>
      <c r="B708" s="2"/>
      <c r="C708" s="2"/>
    </row>
    <row r="709" spans="1:3">
      <c r="A709" s="2"/>
      <c r="B709" s="2"/>
      <c r="C709" s="2"/>
    </row>
    <row r="710" spans="1:3">
      <c r="A710" s="2"/>
      <c r="B710" s="2"/>
      <c r="C710" s="2"/>
    </row>
    <row r="711" spans="1:3">
      <c r="A711" s="2"/>
      <c r="B711" s="2"/>
      <c r="C711" s="2"/>
    </row>
    <row r="712" spans="1:3">
      <c r="A712" s="2"/>
      <c r="B712" s="2"/>
      <c r="C712" s="2"/>
    </row>
    <row r="713" spans="1:3">
      <c r="A713" s="2"/>
      <c r="B713" s="2"/>
      <c r="C713" s="2"/>
    </row>
    <row r="714" spans="1:3">
      <c r="A714" s="2"/>
      <c r="B714" s="2"/>
      <c r="C714" s="2"/>
    </row>
    <row r="715" spans="1:3">
      <c r="A715" s="2"/>
      <c r="B715" s="2"/>
      <c r="C715" s="2"/>
    </row>
    <row r="716" spans="1:3">
      <c r="A716" s="2"/>
      <c r="B716" s="2"/>
      <c r="C716" s="2"/>
    </row>
    <row r="717" spans="1:3">
      <c r="A717" s="2"/>
      <c r="B717" s="2"/>
      <c r="C717" s="2"/>
    </row>
    <row r="718" spans="1:3">
      <c r="A718" s="2"/>
      <c r="B718" s="2"/>
      <c r="C718" s="2"/>
    </row>
    <row r="719" spans="1:3">
      <c r="A719" s="2"/>
      <c r="B719" s="2"/>
      <c r="C719" s="2"/>
    </row>
    <row r="720" spans="1:3">
      <c r="A720" s="2"/>
      <c r="B720" s="2"/>
      <c r="C720" s="2"/>
    </row>
    <row r="721" spans="1:3">
      <c r="A721" s="2"/>
      <c r="B721" s="2"/>
      <c r="C721" s="2"/>
    </row>
    <row r="722" spans="1:3">
      <c r="A722" s="2"/>
      <c r="B722" s="2"/>
      <c r="C722" s="2"/>
    </row>
    <row r="723" spans="1:3">
      <c r="A723" s="2"/>
      <c r="B723" s="2"/>
      <c r="C723" s="2"/>
    </row>
    <row r="724" spans="1:3">
      <c r="A724" s="2"/>
      <c r="B724" s="2"/>
      <c r="C724" s="2"/>
    </row>
    <row r="725" spans="1:3">
      <c r="A725" s="2"/>
      <c r="B725" s="2"/>
      <c r="C725" s="2"/>
    </row>
    <row r="726" spans="1:3">
      <c r="A726" s="2"/>
      <c r="B726" s="2"/>
      <c r="C726" s="2"/>
    </row>
    <row r="727" spans="1:3">
      <c r="A727" s="2"/>
      <c r="B727" s="2"/>
      <c r="C727" s="2"/>
    </row>
    <row r="728" spans="1:3">
      <c r="A728" s="2"/>
      <c r="B728" s="2"/>
      <c r="C728" s="2"/>
    </row>
    <row r="729" spans="1:3">
      <c r="A729" s="2"/>
      <c r="B729" s="2"/>
      <c r="C729" s="2"/>
    </row>
    <row r="730" spans="1:3">
      <c r="A730" s="2"/>
      <c r="B730" s="2"/>
      <c r="C730" s="2"/>
    </row>
    <row r="731" spans="1:3">
      <c r="A731" s="2"/>
      <c r="B731" s="2"/>
      <c r="C731" s="2"/>
    </row>
    <row r="732" spans="1:3">
      <c r="A732" s="2"/>
      <c r="B732" s="2"/>
      <c r="C732" s="2"/>
    </row>
    <row r="733" spans="1:3">
      <c r="A733" s="2"/>
      <c r="B733" s="2"/>
      <c r="C733" s="2"/>
    </row>
    <row r="734" spans="1:3">
      <c r="A734" s="2"/>
      <c r="B734" s="2"/>
      <c r="C734" s="2"/>
    </row>
    <row r="735" spans="1:3">
      <c r="A735" s="2"/>
      <c r="B735" s="2"/>
      <c r="C735" s="2"/>
    </row>
    <row r="736" spans="1:3">
      <c r="A736" s="2"/>
      <c r="B736" s="2"/>
      <c r="C736" s="2"/>
    </row>
    <row r="737" spans="1:3">
      <c r="A737" s="2"/>
      <c r="B737" s="2"/>
      <c r="C737" s="2"/>
    </row>
    <row r="738" spans="1:3">
      <c r="A738" s="2"/>
      <c r="B738" s="2"/>
      <c r="C738" s="2"/>
    </row>
    <row r="739" spans="1:3">
      <c r="A739" s="2"/>
      <c r="B739" s="2"/>
      <c r="C739" s="2"/>
    </row>
    <row r="740" spans="1:3">
      <c r="A740" s="2"/>
      <c r="B740" s="2"/>
      <c r="C740" s="2"/>
    </row>
    <row r="741" spans="1:3">
      <c r="A741" s="2"/>
      <c r="B741" s="2"/>
      <c r="C741" s="2"/>
    </row>
    <row r="742" spans="1:3">
      <c r="A742" s="2"/>
      <c r="B742" s="2"/>
      <c r="C742" s="2"/>
    </row>
    <row r="743" spans="1:3">
      <c r="A743" s="2"/>
      <c r="B743" s="2"/>
      <c r="C743" s="2"/>
    </row>
    <row r="744" spans="1:3">
      <c r="A744" s="2"/>
      <c r="B744" s="2"/>
      <c r="C744" s="2"/>
    </row>
    <row r="745" spans="1:3">
      <c r="A745" s="2"/>
      <c r="B745" s="2"/>
      <c r="C745" s="2"/>
    </row>
    <row r="746" spans="1:3">
      <c r="A746" s="2"/>
      <c r="B746" s="2"/>
      <c r="C746" s="2"/>
    </row>
    <row r="747" spans="1:3">
      <c r="A747" s="2"/>
      <c r="B747" s="2"/>
      <c r="C747" s="2"/>
    </row>
    <row r="748" spans="1:3">
      <c r="A748" s="2"/>
      <c r="B748" s="2"/>
      <c r="C748" s="2"/>
    </row>
    <row r="749" spans="1:3">
      <c r="A749" s="2"/>
      <c r="B749" s="2"/>
      <c r="C749" s="2"/>
    </row>
    <row r="750" spans="1:3">
      <c r="A750" s="2"/>
      <c r="B750" s="2"/>
      <c r="C750" s="2"/>
    </row>
    <row r="751" spans="1:3">
      <c r="A751" s="2"/>
      <c r="B751" s="2"/>
      <c r="C751" s="2"/>
    </row>
    <row r="752" spans="1:3">
      <c r="A752" s="2"/>
      <c r="B752" s="2"/>
      <c r="C752" s="2"/>
    </row>
    <row r="753" spans="1:3">
      <c r="A753" s="2"/>
      <c r="B753" s="2"/>
      <c r="C753" s="2"/>
    </row>
    <row r="754" spans="1:3">
      <c r="A754" s="2"/>
      <c r="B754" s="2"/>
      <c r="C754" s="2"/>
    </row>
    <row r="755" spans="1:3">
      <c r="A755" s="2"/>
      <c r="B755" s="2"/>
      <c r="C755" s="2"/>
    </row>
    <row r="756" spans="1:3">
      <c r="A756" s="2"/>
      <c r="B756" s="2"/>
      <c r="C756" s="2"/>
    </row>
    <row r="757" spans="1:3">
      <c r="A757" s="2"/>
      <c r="B757" s="2"/>
      <c r="C757" s="2"/>
    </row>
    <row r="758" spans="1:3">
      <c r="A758" s="2"/>
      <c r="B758" s="2"/>
      <c r="C758" s="2"/>
    </row>
    <row r="759" spans="1:3">
      <c r="A759" s="2"/>
      <c r="B759" s="2"/>
      <c r="C759" s="2"/>
    </row>
    <row r="760" spans="1:3">
      <c r="A760" s="2"/>
      <c r="B760" s="2"/>
      <c r="C760" s="2"/>
    </row>
    <row r="761" spans="1:3">
      <c r="A761" s="2"/>
      <c r="B761" s="2"/>
      <c r="C761" s="2"/>
    </row>
    <row r="762" spans="1:3">
      <c r="A762" s="2"/>
      <c r="B762" s="2"/>
      <c r="C762" s="2"/>
    </row>
    <row r="763" spans="1:3">
      <c r="A763" s="2"/>
      <c r="B763" s="2"/>
      <c r="C763" s="2"/>
    </row>
    <row r="764" spans="1:3">
      <c r="A764" s="2"/>
      <c r="B764" s="2"/>
      <c r="C764" s="2"/>
    </row>
    <row r="765" spans="1:3">
      <c r="A765" s="2"/>
      <c r="B765" s="2"/>
      <c r="C765" s="2"/>
    </row>
    <row r="766" spans="1:3">
      <c r="A766" s="2"/>
      <c r="B766" s="2"/>
      <c r="C766" s="2"/>
    </row>
    <row r="767" spans="1:3">
      <c r="A767" s="2"/>
      <c r="B767" s="2"/>
      <c r="C767" s="2"/>
    </row>
    <row r="768" spans="1:3">
      <c r="A768" s="2"/>
      <c r="B768" s="2"/>
      <c r="C768" s="2"/>
    </row>
    <row r="769" spans="1:3">
      <c r="A769" s="2"/>
      <c r="B769" s="2"/>
      <c r="C769" s="2"/>
    </row>
    <row r="770" spans="1:3">
      <c r="A770" s="2"/>
      <c r="B770" s="2"/>
      <c r="C770" s="2"/>
    </row>
    <row r="771" spans="1:3">
      <c r="A771" s="2"/>
      <c r="B771" s="2"/>
      <c r="C771" s="2"/>
    </row>
    <row r="772" spans="1:3">
      <c r="A772" s="2"/>
      <c r="B772" s="2"/>
      <c r="C772" s="2"/>
    </row>
    <row r="773" spans="1:3">
      <c r="A773" s="2"/>
      <c r="B773" s="2"/>
      <c r="C773" s="2"/>
    </row>
    <row r="774" spans="1:3">
      <c r="A774" s="2"/>
      <c r="B774" s="2"/>
      <c r="C774" s="2"/>
    </row>
    <row r="775" spans="1:3">
      <c r="A775" s="2"/>
      <c r="B775" s="2"/>
      <c r="C775" s="2"/>
    </row>
    <row r="776" spans="1:3">
      <c r="A776" s="2"/>
      <c r="B776" s="2"/>
      <c r="C776" s="2"/>
    </row>
    <row r="777" spans="1:3">
      <c r="A777" s="2"/>
      <c r="B777" s="2"/>
      <c r="C777" s="2"/>
    </row>
    <row r="778" spans="1:3">
      <c r="A778" s="2"/>
      <c r="B778" s="2"/>
      <c r="C778" s="2"/>
    </row>
    <row r="779" spans="1:3">
      <c r="A779" s="2"/>
      <c r="B779" s="2"/>
      <c r="C779" s="2"/>
    </row>
    <row r="780" spans="1:3">
      <c r="A780" s="2"/>
      <c r="B780" s="2"/>
      <c r="C780" s="2"/>
    </row>
    <row r="781" spans="1:3">
      <c r="A781" s="2"/>
      <c r="B781" s="2"/>
      <c r="C781" s="2"/>
    </row>
    <row r="782" spans="1:3">
      <c r="A782" s="2"/>
      <c r="B782" s="2"/>
      <c r="C782" s="2"/>
    </row>
    <row r="783" spans="1:3">
      <c r="A783" s="2"/>
      <c r="B783" s="2"/>
      <c r="C783" s="2"/>
    </row>
    <row r="784" spans="1:3">
      <c r="A784" s="2"/>
      <c r="B784" s="2"/>
      <c r="C784" s="2"/>
    </row>
    <row r="785" spans="1:3">
      <c r="A785" s="2"/>
      <c r="B785" s="2"/>
      <c r="C785" s="2"/>
    </row>
    <row r="786" spans="1:3">
      <c r="A786" s="2"/>
      <c r="B786" s="2"/>
      <c r="C786" s="2"/>
    </row>
    <row r="787" spans="1:3">
      <c r="A787" s="2"/>
      <c r="B787" s="2"/>
      <c r="C787" s="2"/>
    </row>
    <row r="788" spans="1:3">
      <c r="A788" s="2"/>
      <c r="B788" s="2"/>
      <c r="C788" s="2"/>
    </row>
    <row r="789" spans="1:3">
      <c r="A789" s="2"/>
      <c r="B789" s="2"/>
      <c r="C789" s="2"/>
    </row>
    <row r="790" spans="1:3">
      <c r="A790" s="2"/>
      <c r="B790" s="2"/>
      <c r="C790" s="2"/>
    </row>
    <row r="791" spans="1:3">
      <c r="A791" s="2"/>
      <c r="B791" s="2"/>
      <c r="C791" s="2"/>
    </row>
    <row r="792" spans="1:3">
      <c r="A792" s="2"/>
      <c r="B792" s="2"/>
      <c r="C792" s="2"/>
    </row>
    <row r="793" spans="1:3">
      <c r="A793" s="2"/>
      <c r="B793" s="2"/>
      <c r="C793" s="2"/>
    </row>
    <row r="794" spans="1:3">
      <c r="A794" s="2"/>
      <c r="B794" s="2"/>
      <c r="C794" s="2"/>
    </row>
    <row r="795" spans="1:3">
      <c r="A795" s="2"/>
      <c r="B795" s="2"/>
      <c r="C795" s="2"/>
    </row>
    <row r="796" spans="1:3">
      <c r="A796" s="2"/>
      <c r="B796" s="2"/>
      <c r="C796" s="2"/>
    </row>
    <row r="797" spans="1:3">
      <c r="A797" s="2"/>
      <c r="B797" s="2"/>
      <c r="C797" s="2"/>
    </row>
    <row r="798" spans="1:3">
      <c r="A798" s="2"/>
      <c r="B798" s="2"/>
      <c r="C798" s="2"/>
    </row>
    <row r="799" spans="1:3">
      <c r="A799" s="2"/>
      <c r="B799" s="2"/>
      <c r="C799" s="2"/>
    </row>
    <row r="800" spans="1:3">
      <c r="A800" s="2"/>
      <c r="B800" s="2"/>
      <c r="C800" s="2"/>
    </row>
    <row r="801" spans="1:3">
      <c r="A801" s="2"/>
      <c r="B801" s="2"/>
      <c r="C801" s="2"/>
    </row>
    <row r="802" spans="1:3">
      <c r="A802" s="2"/>
      <c r="B802" s="2"/>
      <c r="C802" s="2"/>
    </row>
    <row r="803" spans="1:3">
      <c r="A803" s="2"/>
      <c r="B803" s="2"/>
      <c r="C803" s="2"/>
    </row>
    <row r="804" spans="1:3">
      <c r="A804" s="2"/>
      <c r="B804" s="2"/>
      <c r="C804" s="2"/>
    </row>
    <row r="805" spans="1:3">
      <c r="A805" s="2"/>
      <c r="B805" s="2"/>
      <c r="C805" s="2"/>
    </row>
    <row r="806" spans="1:3">
      <c r="A806" s="2"/>
      <c r="B806" s="2"/>
      <c r="C806" s="2"/>
    </row>
    <row r="807" spans="1:3">
      <c r="A807" s="2"/>
      <c r="B807" s="2"/>
      <c r="C807" s="2"/>
    </row>
    <row r="808" spans="1:3">
      <c r="A808" s="2"/>
      <c r="B808" s="2"/>
      <c r="C808" s="2"/>
    </row>
    <row r="809" spans="1:3">
      <c r="A809" s="2"/>
      <c r="B809" s="2"/>
      <c r="C809" s="2"/>
    </row>
    <row r="810" spans="1:3">
      <c r="A810" s="2"/>
      <c r="B810" s="2"/>
      <c r="C810" s="2"/>
    </row>
    <row r="811" spans="1:3">
      <c r="A811" s="2"/>
      <c r="B811" s="2"/>
      <c r="C811" s="2"/>
    </row>
    <row r="812" spans="1:3">
      <c r="A812" s="2"/>
      <c r="B812" s="2"/>
      <c r="C812" s="2"/>
    </row>
    <row r="813" spans="1:3">
      <c r="A813" s="2"/>
      <c r="B813" s="2"/>
      <c r="C813" s="2"/>
    </row>
    <row r="814" spans="1:3">
      <c r="A814" s="2"/>
      <c r="B814" s="2"/>
      <c r="C814" s="2"/>
    </row>
    <row r="815" spans="1:3">
      <c r="A815" s="2"/>
      <c r="B815" s="2"/>
      <c r="C815" s="2"/>
    </row>
    <row r="816" spans="1:3">
      <c r="A816" s="2"/>
      <c r="B816" s="2"/>
      <c r="C816" s="2"/>
    </row>
    <row r="817" spans="1:3">
      <c r="A817" s="2"/>
      <c r="B817" s="2"/>
      <c r="C817" s="2"/>
    </row>
    <row r="818" spans="1:3">
      <c r="A818" s="2"/>
      <c r="B818" s="2"/>
      <c r="C818" s="2"/>
    </row>
    <row r="819" spans="1:3">
      <c r="A819" s="2"/>
      <c r="B819" s="2"/>
      <c r="C819" s="2"/>
    </row>
    <row r="820" spans="1:3">
      <c r="A820" s="2"/>
      <c r="B820" s="2"/>
      <c r="C820" s="2"/>
    </row>
    <row r="821" spans="1:3">
      <c r="A821" s="2"/>
      <c r="B821" s="2"/>
      <c r="C821" s="2"/>
    </row>
    <row r="822" spans="1:3">
      <c r="A822" s="2"/>
      <c r="B822" s="2"/>
      <c r="C822" s="2"/>
    </row>
    <row r="823" spans="1:3">
      <c r="A823" s="2"/>
      <c r="B823" s="2"/>
      <c r="C823" s="2"/>
    </row>
    <row r="824" spans="1:3">
      <c r="A824" s="2"/>
      <c r="B824" s="2"/>
      <c r="C824" s="2"/>
    </row>
    <row r="825" spans="1:3">
      <c r="A825" s="2"/>
      <c r="B825" s="2"/>
      <c r="C825" s="2"/>
    </row>
    <row r="826" spans="1:3">
      <c r="A826" s="2"/>
      <c r="B826" s="2"/>
      <c r="C826" s="2"/>
    </row>
    <row r="827" spans="1:3">
      <c r="A827" s="2"/>
      <c r="B827" s="2"/>
      <c r="C827" s="2"/>
    </row>
    <row r="828" spans="1:3">
      <c r="A828" s="2"/>
      <c r="B828" s="2"/>
      <c r="C828" s="2"/>
    </row>
    <row r="829" spans="1:3">
      <c r="A829" s="2"/>
      <c r="B829" s="2"/>
      <c r="C829" s="2"/>
    </row>
    <row r="830" spans="1:3">
      <c r="A830" s="2"/>
      <c r="B830" s="2"/>
      <c r="C830" s="2"/>
    </row>
    <row r="831" spans="1:3">
      <c r="A831" s="2"/>
      <c r="B831" s="2"/>
      <c r="C831" s="2"/>
    </row>
    <row r="832" spans="1:3">
      <c r="A832" s="2"/>
      <c r="B832" s="2"/>
      <c r="C832" s="2"/>
    </row>
    <row r="833" spans="1:3">
      <c r="A833" s="2"/>
      <c r="B833" s="2"/>
      <c r="C833" s="2"/>
    </row>
    <row r="834" spans="1:3">
      <c r="A834" s="2"/>
      <c r="B834" s="2"/>
      <c r="C834" s="2"/>
    </row>
    <row r="835" spans="1:3">
      <c r="A835" s="2"/>
      <c r="B835" s="2"/>
      <c r="C835" s="2"/>
    </row>
    <row r="836" spans="1:3">
      <c r="A836" s="2"/>
      <c r="B836" s="2"/>
      <c r="C836" s="2"/>
    </row>
    <row r="837" spans="1:3">
      <c r="A837" s="2"/>
      <c r="B837" s="2"/>
      <c r="C837" s="2"/>
    </row>
    <row r="838" spans="1:3">
      <c r="A838" s="2"/>
      <c r="B838" s="2"/>
      <c r="C838" s="2"/>
    </row>
    <row r="839" spans="1:3">
      <c r="A839" s="2"/>
      <c r="B839" s="2"/>
      <c r="C839" s="2"/>
    </row>
    <row r="840" spans="1:3">
      <c r="A840" s="2"/>
      <c r="B840" s="2"/>
      <c r="C840" s="2"/>
    </row>
    <row r="841" spans="1:3">
      <c r="A841" s="2"/>
      <c r="B841" s="2"/>
      <c r="C841" s="2"/>
    </row>
    <row r="842" spans="1:3">
      <c r="A842" s="2"/>
      <c r="B842" s="2"/>
      <c r="C842" s="2"/>
    </row>
    <row r="843" spans="1:3">
      <c r="A843" s="2"/>
      <c r="B843" s="2"/>
      <c r="C843" s="2"/>
    </row>
    <row r="844" spans="1:3">
      <c r="A844" s="2"/>
      <c r="B844" s="2"/>
      <c r="C844" s="2"/>
    </row>
    <row r="845" spans="1:3">
      <c r="A845" s="2"/>
      <c r="B845" s="2"/>
      <c r="C845" s="2"/>
    </row>
    <row r="846" spans="1:3">
      <c r="A846" s="2"/>
      <c r="B846" s="2"/>
      <c r="C846" s="2"/>
    </row>
    <row r="847" spans="1:3">
      <c r="A847" s="2"/>
      <c r="B847" s="2"/>
      <c r="C847" s="2"/>
    </row>
    <row r="848" spans="1:3">
      <c r="A848" s="2"/>
      <c r="B848" s="2"/>
      <c r="C848" s="2"/>
    </row>
    <row r="849" spans="1:3">
      <c r="A849" s="2"/>
      <c r="B849" s="2"/>
      <c r="C849" s="2"/>
    </row>
    <row r="850" spans="1:3">
      <c r="A850" s="2"/>
      <c r="B850" s="2"/>
      <c r="C850" s="2"/>
    </row>
    <row r="851" spans="1:3">
      <c r="A851" s="2"/>
      <c r="B851" s="2"/>
      <c r="C851" s="2"/>
    </row>
    <row r="852" spans="1:3">
      <c r="A852" s="2"/>
      <c r="B852" s="2"/>
      <c r="C852" s="2"/>
    </row>
    <row r="853" spans="1:3">
      <c r="A853" s="2"/>
      <c r="B853" s="2"/>
      <c r="C853" s="2"/>
    </row>
    <row r="854" spans="1:3">
      <c r="A854" s="2"/>
      <c r="B854" s="2"/>
      <c r="C854" s="2"/>
    </row>
    <row r="855" spans="1:3">
      <c r="A855" s="2"/>
      <c r="B855" s="2"/>
      <c r="C855" s="2"/>
    </row>
    <row r="856" spans="1:3">
      <c r="A856" s="2"/>
      <c r="B856" s="2"/>
      <c r="C856" s="2"/>
    </row>
    <row r="857" spans="1:3">
      <c r="A857" s="2"/>
      <c r="B857" s="2"/>
      <c r="C857" s="2"/>
    </row>
    <row r="858" spans="1:3">
      <c r="A858" s="2"/>
      <c r="B858" s="2"/>
      <c r="C858" s="2"/>
    </row>
    <row r="859" spans="1:3">
      <c r="A859" s="2"/>
      <c r="B859" s="2"/>
      <c r="C859" s="2"/>
    </row>
    <row r="860" spans="1:3">
      <c r="A860" s="2"/>
      <c r="B860" s="2"/>
      <c r="C860" s="2"/>
    </row>
    <row r="861" spans="1:3">
      <c r="A861" s="2"/>
      <c r="B861" s="2"/>
      <c r="C861" s="2"/>
    </row>
    <row r="862" spans="1:3">
      <c r="A862" s="2"/>
      <c r="B862" s="2"/>
      <c r="C862" s="2"/>
    </row>
    <row r="863" spans="1:3">
      <c r="A863" s="2"/>
      <c r="B863" s="2"/>
      <c r="C863" s="2"/>
    </row>
    <row r="864" spans="1:3">
      <c r="A864" s="2"/>
      <c r="B864" s="2"/>
      <c r="C864" s="2"/>
    </row>
    <row r="865" spans="1:3">
      <c r="A865" s="2"/>
      <c r="B865" s="2"/>
      <c r="C865" s="2"/>
    </row>
    <row r="866" spans="1:3">
      <c r="A866" s="2"/>
      <c r="B866" s="2"/>
      <c r="C866" s="2"/>
    </row>
    <row r="867" spans="1:3">
      <c r="A867" s="2"/>
      <c r="B867" s="2"/>
      <c r="C867" s="2"/>
    </row>
    <row r="868" spans="1:3">
      <c r="A868" s="2"/>
      <c r="B868" s="2"/>
      <c r="C868" s="2"/>
    </row>
    <row r="869" spans="1:3">
      <c r="A869" s="2"/>
      <c r="B869" s="2"/>
      <c r="C869" s="2"/>
    </row>
    <row r="870" spans="1:3">
      <c r="A870" s="2"/>
      <c r="B870" s="2"/>
      <c r="C870" s="2"/>
    </row>
    <row r="871" spans="1:3">
      <c r="A871" s="2"/>
      <c r="B871" s="2"/>
      <c r="C871" s="2"/>
    </row>
    <row r="872" spans="1:3">
      <c r="A872" s="2"/>
      <c r="B872" s="2"/>
      <c r="C872" s="2"/>
    </row>
    <row r="873" spans="1:3">
      <c r="A873" s="2"/>
      <c r="B873" s="2"/>
      <c r="C873" s="2"/>
    </row>
    <row r="874" spans="1:3">
      <c r="A874" s="2"/>
      <c r="B874" s="2"/>
      <c r="C874" s="2"/>
    </row>
    <row r="875" spans="1:3">
      <c r="A875" s="2"/>
      <c r="B875" s="2"/>
      <c r="C875" s="2"/>
    </row>
    <row r="876" spans="1:3">
      <c r="A876" s="2"/>
      <c r="B876" s="2"/>
      <c r="C876" s="2"/>
    </row>
    <row r="877" spans="1:3">
      <c r="A877" s="2"/>
      <c r="B877" s="2"/>
      <c r="C877" s="2"/>
    </row>
    <row r="878" spans="1:3">
      <c r="A878" s="2"/>
      <c r="B878" s="2"/>
      <c r="C878" s="2"/>
    </row>
    <row r="879" spans="1:3">
      <c r="A879" s="2"/>
      <c r="B879" s="2"/>
      <c r="C879" s="2"/>
    </row>
    <row r="880" spans="1:3">
      <c r="A880" s="2"/>
      <c r="B880" s="2"/>
      <c r="C880" s="2"/>
    </row>
    <row r="881" spans="1:3">
      <c r="A881" s="2"/>
      <c r="B881" s="2"/>
      <c r="C881" s="2"/>
    </row>
    <row r="882" spans="1:3">
      <c r="A882" s="2"/>
      <c r="B882" s="2"/>
      <c r="C882" s="2"/>
    </row>
    <row r="883" spans="1:3">
      <c r="A883" s="2"/>
      <c r="B883" s="2"/>
      <c r="C883" s="2"/>
    </row>
    <row r="884" spans="1:3">
      <c r="A884" s="2"/>
      <c r="B884" s="2"/>
      <c r="C884" s="2"/>
    </row>
    <row r="885" spans="1:3">
      <c r="A885" s="2"/>
      <c r="B885" s="2"/>
      <c r="C885" s="2"/>
    </row>
    <row r="886" spans="1:3">
      <c r="A886" s="2"/>
      <c r="B886" s="2"/>
      <c r="C886" s="2"/>
    </row>
    <row r="887" spans="1:3">
      <c r="A887" s="2"/>
      <c r="B887" s="2"/>
      <c r="C887" s="2"/>
    </row>
    <row r="888" spans="1:3">
      <c r="A888" s="2"/>
      <c r="B888" s="2"/>
      <c r="C888" s="2"/>
    </row>
    <row r="889" spans="1:3">
      <c r="A889" s="2"/>
      <c r="B889" s="2"/>
      <c r="C889" s="2"/>
    </row>
    <row r="890" spans="1:3">
      <c r="A890" s="2"/>
      <c r="B890" s="2"/>
      <c r="C890" s="2"/>
    </row>
    <row r="891" spans="1:3">
      <c r="A891" s="2"/>
      <c r="B891" s="2"/>
      <c r="C891" s="2"/>
    </row>
    <row r="892" spans="1:3">
      <c r="A892" s="2"/>
      <c r="B892" s="2"/>
      <c r="C892" s="2"/>
    </row>
    <row r="893" spans="1:3">
      <c r="A893" s="2"/>
      <c r="B893" s="2"/>
      <c r="C893" s="2"/>
    </row>
    <row r="894" spans="1:3">
      <c r="A894" s="2"/>
      <c r="B894" s="2"/>
      <c r="C894" s="2"/>
    </row>
    <row r="895" spans="1:3">
      <c r="A895" s="2"/>
      <c r="B895" s="2"/>
      <c r="C895" s="2"/>
    </row>
    <row r="896" spans="1:3">
      <c r="A896" s="2"/>
      <c r="B896" s="2"/>
      <c r="C896" s="2"/>
    </row>
    <row r="897" spans="1:3">
      <c r="A897" s="2"/>
      <c r="B897" s="2"/>
      <c r="C897" s="2"/>
    </row>
    <row r="898" spans="1:3">
      <c r="A898" s="2"/>
      <c r="B898" s="2"/>
      <c r="C898" s="2"/>
    </row>
    <row r="899" spans="1:3">
      <c r="A899" s="2"/>
      <c r="B899" s="2"/>
      <c r="C899" s="2"/>
    </row>
    <row r="900" spans="1:3">
      <c r="A900" s="2"/>
      <c r="B900" s="2"/>
      <c r="C900" s="2"/>
    </row>
    <row r="901" spans="1:3">
      <c r="A901" s="2"/>
      <c r="B901" s="2"/>
      <c r="C901" s="2"/>
    </row>
    <row r="902" spans="1:3">
      <c r="A902" s="2"/>
      <c r="B902" s="2"/>
      <c r="C902" s="2"/>
    </row>
    <row r="903" spans="1:3">
      <c r="A903" s="2"/>
      <c r="B903" s="2"/>
      <c r="C903" s="2"/>
    </row>
    <row r="904" spans="1:3">
      <c r="A904" s="2"/>
      <c r="B904" s="2"/>
      <c r="C904" s="2"/>
    </row>
    <row r="905" spans="1:3">
      <c r="A905" s="2"/>
      <c r="B905" s="2"/>
      <c r="C905" s="2"/>
    </row>
    <row r="906" spans="1:3">
      <c r="A906" s="2"/>
      <c r="B906" s="2"/>
      <c r="C906" s="2"/>
    </row>
    <row r="907" spans="1:3">
      <c r="A907" s="2"/>
      <c r="B907" s="2"/>
      <c r="C907" s="2"/>
    </row>
    <row r="908" spans="1:3">
      <c r="A908" s="2"/>
      <c r="B908" s="2"/>
      <c r="C908" s="2"/>
    </row>
    <row r="909" spans="1:3">
      <c r="A909" s="2"/>
      <c r="B909" s="2"/>
      <c r="C909" s="2"/>
    </row>
    <row r="910" spans="1:3">
      <c r="A910" s="2"/>
      <c r="B910" s="2"/>
      <c r="C910" s="2"/>
    </row>
    <row r="911" spans="1:3">
      <c r="A911" s="2"/>
      <c r="B911" s="2"/>
      <c r="C911" s="2"/>
    </row>
    <row r="912" spans="1:3">
      <c r="A912" s="2"/>
      <c r="B912" s="2"/>
      <c r="C912" s="2"/>
    </row>
    <row r="913" spans="1:3">
      <c r="A913" s="2"/>
      <c r="B913" s="2"/>
      <c r="C913" s="2"/>
    </row>
    <row r="914" spans="1:3">
      <c r="A914" s="2"/>
      <c r="B914" s="2"/>
      <c r="C914" s="2"/>
    </row>
    <row r="915" spans="1:3">
      <c r="A915" s="2"/>
      <c r="B915" s="2"/>
      <c r="C915" s="2"/>
    </row>
    <row r="916" spans="1:3">
      <c r="A916" s="2"/>
      <c r="B916" s="2"/>
      <c r="C916" s="2"/>
    </row>
    <row r="917" spans="1:3">
      <c r="A917" s="2"/>
      <c r="B917" s="2"/>
      <c r="C917" s="2"/>
    </row>
    <row r="918" spans="1:3">
      <c r="A918" s="2"/>
      <c r="B918" s="2"/>
      <c r="C918" s="2"/>
    </row>
    <row r="919" spans="1:3">
      <c r="A919" s="2"/>
      <c r="B919" s="2"/>
      <c r="C919" s="2"/>
    </row>
    <row r="920" spans="1:3">
      <c r="A920" s="2"/>
      <c r="B920" s="2"/>
      <c r="C920" s="2"/>
    </row>
    <row r="921" spans="1:3">
      <c r="A921" s="2"/>
      <c r="B921" s="2"/>
      <c r="C921" s="2"/>
    </row>
    <row r="922" spans="1:3">
      <c r="A922" s="2"/>
      <c r="B922" s="2"/>
      <c r="C922" s="2"/>
    </row>
    <row r="923" spans="1:3">
      <c r="A923" s="2"/>
      <c r="B923" s="2"/>
      <c r="C923" s="2"/>
    </row>
    <row r="924" spans="1:3">
      <c r="A924" s="2"/>
      <c r="B924" s="2"/>
      <c r="C924" s="2"/>
    </row>
    <row r="925" spans="1:3">
      <c r="A925" s="2"/>
      <c r="B925" s="2"/>
      <c r="C925" s="2"/>
    </row>
    <row r="926" spans="1:3">
      <c r="A926" s="2"/>
      <c r="B926" s="2"/>
      <c r="C926" s="2"/>
    </row>
    <row r="927" spans="1:3">
      <c r="A927" s="2"/>
      <c r="B927" s="2"/>
      <c r="C927" s="2"/>
    </row>
    <row r="928" spans="1:3">
      <c r="A928" s="2"/>
      <c r="B928" s="2"/>
      <c r="C928" s="2"/>
    </row>
    <row r="929" spans="1:3">
      <c r="A929" s="2"/>
      <c r="B929" s="2"/>
      <c r="C929" s="2"/>
    </row>
    <row r="930" spans="1:3">
      <c r="A930" s="2"/>
      <c r="B930" s="2"/>
      <c r="C930" s="2"/>
    </row>
    <row r="931" spans="1:3">
      <c r="A931" s="2"/>
      <c r="B931" s="2"/>
      <c r="C931" s="2"/>
    </row>
    <row r="932" spans="1:3">
      <c r="A932" s="2"/>
      <c r="B932" s="2"/>
      <c r="C932" s="2"/>
    </row>
    <row r="933" spans="1:3">
      <c r="A933" s="2"/>
      <c r="B933" s="2"/>
      <c r="C933" s="2"/>
    </row>
    <row r="934" spans="1:3">
      <c r="A934" s="2"/>
      <c r="B934" s="2"/>
      <c r="C934" s="2"/>
    </row>
    <row r="935" spans="1:3">
      <c r="A935" s="2"/>
      <c r="B935" s="2"/>
      <c r="C935" s="2"/>
    </row>
    <row r="936" spans="1:3">
      <c r="A936" s="2"/>
      <c r="B936" s="2"/>
      <c r="C936" s="2"/>
    </row>
    <row r="937" spans="1:3">
      <c r="A937" s="2"/>
      <c r="B937" s="2"/>
      <c r="C937" s="2"/>
    </row>
    <row r="938" spans="1:3">
      <c r="A938" s="2"/>
      <c r="B938" s="2"/>
      <c r="C938" s="2"/>
    </row>
    <row r="939" spans="1:3">
      <c r="A939" s="2"/>
      <c r="B939" s="2"/>
      <c r="C939" s="2"/>
    </row>
    <row r="940" spans="1:3">
      <c r="A940" s="2"/>
      <c r="B940" s="2"/>
      <c r="C940" s="2"/>
    </row>
    <row r="941" spans="1:3">
      <c r="A941" s="2"/>
      <c r="B941" s="2"/>
      <c r="C941" s="2"/>
    </row>
    <row r="942" spans="1:3">
      <c r="A942" s="2"/>
      <c r="B942" s="2"/>
      <c r="C942" s="2"/>
    </row>
    <row r="943" spans="1:3">
      <c r="A943" s="2"/>
      <c r="B943" s="2"/>
      <c r="C943" s="2"/>
    </row>
    <row r="944" spans="1:3">
      <c r="A944" s="2"/>
      <c r="B944" s="2"/>
      <c r="C944" s="2"/>
    </row>
    <row r="945" spans="1:3">
      <c r="A945" s="2"/>
      <c r="B945" s="2"/>
      <c r="C945" s="2"/>
    </row>
    <row r="946" spans="1:3">
      <c r="A946" s="2"/>
      <c r="B946" s="2"/>
      <c r="C946" s="2"/>
    </row>
    <row r="947" spans="1:3">
      <c r="A947" s="2"/>
      <c r="B947" s="2"/>
      <c r="C947" s="2"/>
    </row>
    <row r="948" spans="1:3">
      <c r="A948" s="2"/>
      <c r="B948" s="2"/>
      <c r="C948" s="2"/>
    </row>
    <row r="949" spans="1:3">
      <c r="A949" s="2"/>
      <c r="B949" s="2"/>
      <c r="C949" s="2"/>
    </row>
    <row r="950" spans="1:3">
      <c r="A950" s="2"/>
      <c r="B950" s="2"/>
      <c r="C950" s="2"/>
    </row>
    <row r="951" spans="1:3">
      <c r="A951" s="2"/>
      <c r="B951" s="2"/>
      <c r="C951" s="2"/>
    </row>
    <row r="952" spans="1:3">
      <c r="A952" s="2"/>
      <c r="B952" s="2"/>
      <c r="C952" s="2"/>
    </row>
    <row r="953" spans="1:3">
      <c r="A953" s="2"/>
      <c r="B953" s="2"/>
      <c r="C953" s="2"/>
    </row>
    <row r="954" spans="1:3">
      <c r="A954" s="2"/>
      <c r="B954" s="2"/>
      <c r="C954" s="2"/>
    </row>
    <row r="955" spans="1:3">
      <c r="A955" s="2"/>
      <c r="B955" s="2"/>
      <c r="C955" s="2"/>
    </row>
    <row r="956" spans="1:3">
      <c r="A956" s="2"/>
      <c r="B956" s="2"/>
      <c r="C956" s="2"/>
    </row>
    <row r="957" spans="1:3">
      <c r="A957" s="2"/>
      <c r="B957" s="2"/>
      <c r="C957" s="2"/>
    </row>
    <row r="958" spans="1:3">
      <c r="A958" s="2"/>
      <c r="B958" s="2"/>
      <c r="C958" s="2"/>
    </row>
    <row r="959" spans="1:3">
      <c r="A959" s="2"/>
      <c r="B959" s="2"/>
      <c r="C959" s="2"/>
    </row>
    <row r="960" spans="1:3">
      <c r="A960" s="2"/>
      <c r="B960" s="2"/>
      <c r="C960" s="2"/>
    </row>
    <row r="961" spans="1:3">
      <c r="A961" s="2"/>
      <c r="B961" s="2"/>
      <c r="C961" s="2"/>
    </row>
    <row r="962" spans="1:3">
      <c r="A962" s="2"/>
      <c r="B962" s="2"/>
      <c r="C962" s="2"/>
    </row>
    <row r="963" spans="1:3">
      <c r="A963" s="2"/>
      <c r="B963" s="2"/>
      <c r="C963" s="2"/>
    </row>
    <row r="964" spans="1:3">
      <c r="A964" s="2"/>
      <c r="B964" s="2"/>
      <c r="C964" s="2"/>
    </row>
    <row r="965" spans="1:3">
      <c r="A965" s="2"/>
      <c r="B965" s="2"/>
      <c r="C965" s="2"/>
    </row>
    <row r="966" spans="1:3">
      <c r="A966" s="2"/>
      <c r="B966" s="2"/>
      <c r="C966" s="2"/>
    </row>
    <row r="967" spans="1:3">
      <c r="A967" s="2"/>
      <c r="B967" s="2"/>
      <c r="C967" s="2"/>
    </row>
    <row r="968" spans="1:3">
      <c r="A968" s="2"/>
      <c r="B968" s="2"/>
      <c r="C968" s="2"/>
    </row>
    <row r="969" spans="1:3">
      <c r="A969" s="2"/>
      <c r="B969" s="2"/>
      <c r="C969" s="2"/>
    </row>
    <row r="970" spans="1:3">
      <c r="A970" s="2"/>
      <c r="B970" s="2"/>
      <c r="C970" s="2"/>
    </row>
    <row r="971" spans="1:3">
      <c r="A971" s="2"/>
      <c r="B971" s="2"/>
      <c r="C971" s="2"/>
    </row>
    <row r="972" spans="1:3">
      <c r="A972" s="2"/>
      <c r="B972" s="2"/>
      <c r="C972" s="2"/>
    </row>
    <row r="973" spans="1:3">
      <c r="A973" s="2"/>
      <c r="B973" s="2"/>
      <c r="C973" s="2"/>
    </row>
    <row r="974" spans="1:3">
      <c r="A974" s="2"/>
      <c r="B974" s="2"/>
      <c r="C974" s="2"/>
    </row>
    <row r="975" spans="1:3">
      <c r="A975" s="2"/>
      <c r="B975" s="2"/>
      <c r="C975" s="2"/>
    </row>
    <row r="976" spans="1:3">
      <c r="A976" s="2"/>
      <c r="B976" s="2"/>
      <c r="C976" s="2"/>
    </row>
    <row r="977" spans="1:3">
      <c r="A977" s="2"/>
      <c r="B977" s="2"/>
      <c r="C977" s="2"/>
    </row>
    <row r="978" spans="1:3">
      <c r="A978" s="2"/>
      <c r="B978" s="2"/>
      <c r="C978" s="2"/>
    </row>
    <row r="979" spans="1:3">
      <c r="A979" s="2"/>
      <c r="B979" s="2"/>
      <c r="C979" s="2"/>
    </row>
    <row r="980" spans="1:3">
      <c r="A980" s="2"/>
      <c r="B980" s="2"/>
      <c r="C980" s="2"/>
    </row>
    <row r="981" spans="1:3">
      <c r="A981" s="2"/>
      <c r="B981" s="2"/>
      <c r="C981" s="2"/>
    </row>
    <row r="982" spans="1:3">
      <c r="A982" s="2"/>
      <c r="B982" s="2"/>
      <c r="C982" s="2"/>
    </row>
    <row r="983" spans="1:3">
      <c r="A983" s="2"/>
      <c r="B983" s="2"/>
      <c r="C983" s="2"/>
    </row>
    <row r="984" spans="1:3">
      <c r="A984" s="2"/>
      <c r="B984" s="2"/>
      <c r="C984" s="2"/>
    </row>
    <row r="985" spans="1:3">
      <c r="A985" s="2"/>
      <c r="B985" s="2"/>
      <c r="C985" s="2"/>
    </row>
    <row r="986" spans="1:3">
      <c r="A986" s="2"/>
      <c r="B986" s="2"/>
      <c r="C986" s="2"/>
    </row>
    <row r="987" spans="1:3">
      <c r="A987" s="2"/>
      <c r="B987" s="2"/>
      <c r="C987" s="2"/>
    </row>
    <row r="988" spans="1:3">
      <c r="A988" s="2"/>
      <c r="B988" s="2"/>
      <c r="C988" s="2"/>
    </row>
    <row r="989" spans="1:3">
      <c r="A989" s="2"/>
      <c r="B989" s="2"/>
      <c r="C989" s="2"/>
    </row>
    <row r="990" spans="1:3">
      <c r="A990" s="2"/>
      <c r="B990" s="2"/>
      <c r="C990" s="2"/>
    </row>
    <row r="991" spans="1:3">
      <c r="A991" s="2"/>
      <c r="B991" s="2"/>
      <c r="C991" s="2"/>
    </row>
    <row r="992" spans="1:3">
      <c r="A992" s="2"/>
      <c r="B992" s="2"/>
      <c r="C992" s="2"/>
    </row>
    <row r="993" spans="1:3">
      <c r="A993" s="2"/>
      <c r="B993" s="2"/>
      <c r="C993" s="2"/>
    </row>
    <row r="994" spans="1:3">
      <c r="A994" s="2"/>
      <c r="B994" s="2"/>
      <c r="C994" s="2"/>
    </row>
    <row r="995" spans="1:3">
      <c r="A995" s="2"/>
      <c r="B995" s="2"/>
      <c r="C995" s="2"/>
    </row>
    <row r="996" spans="1:3">
      <c r="A996" s="2"/>
      <c r="B996" s="2"/>
      <c r="C996" s="2"/>
    </row>
    <row r="997" spans="1:3">
      <c r="A997" s="2"/>
      <c r="B997" s="2"/>
      <c r="C997" s="2"/>
    </row>
    <row r="998" spans="1:3">
      <c r="A998" s="2"/>
      <c r="B998" s="2"/>
      <c r="C998" s="2"/>
    </row>
    <row r="999" spans="1:3">
      <c r="A999" s="2"/>
      <c r="B999" s="2"/>
      <c r="C999" s="2"/>
    </row>
    <row r="1000" spans="1:3">
      <c r="A1000" s="2"/>
      <c r="B1000" s="2"/>
      <c r="C1000" s="2"/>
    </row>
  </sheetData>
  <mergeCells count="23">
    <mergeCell ref="A129:B129"/>
    <mergeCell ref="A130:B130"/>
    <mergeCell ref="A43:B43"/>
    <mergeCell ref="A44:B44"/>
    <mergeCell ref="A128:B128"/>
    <mergeCell ref="A27:B27"/>
    <mergeCell ref="A28:B28"/>
    <mergeCell ref="A45:B45"/>
    <mergeCell ref="F211:G211"/>
    <mergeCell ref="F162:G162"/>
    <mergeCell ref="F163:G163"/>
    <mergeCell ref="F164:G164"/>
    <mergeCell ref="F209:G209"/>
    <mergeCell ref="F210:G210"/>
    <mergeCell ref="A15:B15"/>
    <mergeCell ref="A16:B16"/>
    <mergeCell ref="A26:B26"/>
    <mergeCell ref="C6:K6"/>
    <mergeCell ref="C7:K7"/>
    <mergeCell ref="C8:K8"/>
    <mergeCell ref="C9:K9"/>
    <mergeCell ref="C10:K11"/>
    <mergeCell ref="A14:B1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0"/>
  <sheetViews>
    <sheetView showGridLines="0" workbookViewId="0"/>
  </sheetViews>
  <sheetFormatPr baseColWidth="10" defaultColWidth="15.140625" defaultRowHeight="15" customHeight="1"/>
  <cols>
    <col min="1" max="1" width="8.85546875" customWidth="1"/>
    <col min="2" max="2" width="15.7109375" customWidth="1"/>
    <col min="3" max="3" width="2.7109375" customWidth="1"/>
    <col min="4" max="15" width="7.5703125" customWidth="1"/>
    <col min="16" max="16" width="3.42578125" customWidth="1"/>
    <col min="17" max="26" width="7.5703125" customWidth="1"/>
  </cols>
  <sheetData>
    <row r="1" spans="1:16">
      <c r="A1" s="2"/>
      <c r="B1" s="2"/>
      <c r="C1" s="2"/>
      <c r="P1" s="2"/>
    </row>
    <row r="2" spans="1:16" ht="15.75" customHeight="1">
      <c r="A2" s="2"/>
      <c r="B2" s="2"/>
      <c r="C2" s="2"/>
      <c r="P2" s="2"/>
    </row>
    <row r="3" spans="1:16" ht="15.75" customHeight="1">
      <c r="A3" s="2"/>
      <c r="B3" s="2"/>
      <c r="C3" s="2"/>
      <c r="E3" s="84"/>
      <c r="F3" s="85"/>
      <c r="G3" s="85"/>
      <c r="H3" s="85"/>
      <c r="I3" s="85"/>
      <c r="J3" s="85"/>
      <c r="K3" s="85"/>
      <c r="L3" s="85"/>
      <c r="M3" s="86"/>
      <c r="P3" s="2"/>
    </row>
    <row r="4" spans="1:16" ht="15.75" customHeight="1">
      <c r="A4" s="2"/>
      <c r="B4" s="2"/>
      <c r="C4" s="2"/>
      <c r="E4" s="772" t="s">
        <v>2</v>
      </c>
      <c r="F4" s="729"/>
      <c r="G4" s="729"/>
      <c r="H4" s="729"/>
      <c r="I4" s="729"/>
      <c r="J4" s="729"/>
      <c r="K4" s="729"/>
      <c r="L4" s="729"/>
      <c r="M4" s="769"/>
      <c r="P4" s="2"/>
    </row>
    <row r="5" spans="1:16" ht="15.75" customHeight="1">
      <c r="A5" s="2"/>
      <c r="B5" s="2"/>
      <c r="C5" s="2"/>
      <c r="E5" s="772" t="s">
        <v>3</v>
      </c>
      <c r="F5" s="729"/>
      <c r="G5" s="729"/>
      <c r="H5" s="729"/>
      <c r="I5" s="729"/>
      <c r="J5" s="729"/>
      <c r="K5" s="729"/>
      <c r="L5" s="729"/>
      <c r="M5" s="769"/>
      <c r="P5" s="2"/>
    </row>
    <row r="6" spans="1:16" ht="15.75" customHeight="1">
      <c r="A6" s="2"/>
      <c r="B6" s="2"/>
      <c r="C6" s="2"/>
      <c r="E6" s="772" t="s">
        <v>4</v>
      </c>
      <c r="F6" s="729"/>
      <c r="G6" s="729"/>
      <c r="H6" s="729"/>
      <c r="I6" s="729"/>
      <c r="J6" s="729"/>
      <c r="K6" s="729"/>
      <c r="L6" s="729"/>
      <c r="M6" s="769"/>
      <c r="P6" s="2"/>
    </row>
    <row r="7" spans="1:16">
      <c r="A7" s="2"/>
      <c r="B7" s="2"/>
      <c r="C7" s="2"/>
      <c r="E7" s="775"/>
      <c r="F7" s="729"/>
      <c r="G7" s="729"/>
      <c r="H7" s="729"/>
      <c r="I7" s="729"/>
      <c r="J7" s="729"/>
      <c r="K7" s="729"/>
      <c r="L7" s="729"/>
      <c r="M7" s="769"/>
      <c r="P7" s="2"/>
    </row>
    <row r="8" spans="1:16">
      <c r="A8" s="2"/>
      <c r="B8" s="2"/>
      <c r="C8" s="2"/>
      <c r="E8" s="880" t="s">
        <v>121</v>
      </c>
      <c r="F8" s="729"/>
      <c r="G8" s="729"/>
      <c r="H8" s="729"/>
      <c r="I8" s="729"/>
      <c r="J8" s="729"/>
      <c r="K8" s="729"/>
      <c r="L8" s="729"/>
      <c r="M8" s="769"/>
      <c r="P8" s="2"/>
    </row>
    <row r="9" spans="1:16" ht="15.75" customHeight="1">
      <c r="A9" s="2"/>
      <c r="B9" s="2"/>
      <c r="C9" s="2"/>
      <c r="E9" s="838"/>
      <c r="F9" s="763"/>
      <c r="G9" s="763"/>
      <c r="H9" s="763"/>
      <c r="I9" s="763"/>
      <c r="J9" s="763"/>
      <c r="K9" s="763"/>
      <c r="L9" s="763"/>
      <c r="M9" s="764"/>
      <c r="P9" s="2"/>
    </row>
    <row r="10" spans="1:16" ht="15.75" customHeight="1">
      <c r="A10" s="2"/>
      <c r="B10" s="2"/>
      <c r="C10" s="2"/>
      <c r="P10" s="2"/>
    </row>
    <row r="11" spans="1:16">
      <c r="A11" s="2"/>
      <c r="B11" s="2"/>
      <c r="C11" s="2"/>
      <c r="P11" s="2"/>
    </row>
    <row r="12" spans="1:16">
      <c r="A12" s="2"/>
      <c r="B12" s="2"/>
      <c r="C12" s="2"/>
      <c r="P12" s="2"/>
    </row>
    <row r="13" spans="1:16">
      <c r="A13" s="2"/>
      <c r="B13" s="2"/>
      <c r="C13" s="2"/>
      <c r="P13" s="2"/>
    </row>
    <row r="14" spans="1:16">
      <c r="A14" s="2"/>
      <c r="B14" s="2"/>
      <c r="C14" s="2"/>
      <c r="P14" s="2"/>
    </row>
    <row r="15" spans="1:16">
      <c r="A15" s="2"/>
      <c r="B15" s="2"/>
      <c r="C15" s="2"/>
      <c r="P15" s="2"/>
    </row>
    <row r="16" spans="1:16">
      <c r="A16" s="2"/>
      <c r="B16" s="739"/>
      <c r="C16" s="736"/>
      <c r="P16" s="2"/>
    </row>
    <row r="17" spans="1:16">
      <c r="A17" s="2"/>
      <c r="B17" s="2"/>
      <c r="C17" s="2"/>
      <c r="P17" s="2"/>
    </row>
    <row r="18" spans="1:16">
      <c r="A18" s="2"/>
      <c r="B18" s="2"/>
      <c r="C18" s="2"/>
      <c r="P18" s="2"/>
    </row>
    <row r="19" spans="1:16">
      <c r="A19" s="2"/>
      <c r="B19" s="739" t="s">
        <v>0</v>
      </c>
      <c r="C19" s="736"/>
      <c r="P19" s="2"/>
    </row>
    <row r="20" spans="1:16">
      <c r="A20" s="2"/>
      <c r="B20" s="739" t="s">
        <v>210</v>
      </c>
      <c r="C20" s="736"/>
      <c r="P20" s="2"/>
    </row>
    <row r="21" spans="1:16">
      <c r="A21" s="2"/>
      <c r="B21" s="2"/>
      <c r="C21" s="2"/>
      <c r="P21" s="2"/>
    </row>
    <row r="22" spans="1:16">
      <c r="A22" s="2"/>
      <c r="B22" s="2"/>
      <c r="C22" s="2"/>
      <c r="P22" s="2"/>
    </row>
    <row r="23" spans="1:16">
      <c r="A23" s="2"/>
      <c r="B23" s="2"/>
      <c r="C23" s="2"/>
      <c r="P23" s="2"/>
    </row>
    <row r="24" spans="1:16">
      <c r="A24" s="2"/>
      <c r="B24" s="2"/>
      <c r="C24" s="2"/>
      <c r="P24" s="2"/>
    </row>
    <row r="25" spans="1:16">
      <c r="A25" s="2"/>
      <c r="B25" s="2"/>
      <c r="C25" s="2"/>
      <c r="P25" s="2"/>
    </row>
    <row r="26" spans="1:16">
      <c r="A26" s="2"/>
      <c r="B26" s="2"/>
      <c r="C26" s="2"/>
      <c r="P26" s="2"/>
    </row>
    <row r="27" spans="1:16">
      <c r="A27" s="2"/>
      <c r="B27" s="2"/>
      <c r="C27" s="2"/>
      <c r="P27" s="2"/>
    </row>
    <row r="28" spans="1:16">
      <c r="A28" s="2"/>
      <c r="B28" s="2"/>
      <c r="C28" s="2"/>
      <c r="P28" s="2"/>
    </row>
    <row r="29" spans="1:16">
      <c r="A29" s="2"/>
      <c r="B29" s="2"/>
      <c r="C29" s="2"/>
      <c r="P29" s="2"/>
    </row>
    <row r="30" spans="1:16">
      <c r="A30" s="2"/>
      <c r="B30" s="2"/>
      <c r="C30" s="2"/>
      <c r="P30" s="2"/>
    </row>
    <row r="31" spans="1:16">
      <c r="A31" s="2"/>
      <c r="B31" s="2"/>
      <c r="C31" s="2"/>
      <c r="P31" s="2"/>
    </row>
    <row r="32" spans="1:16">
      <c r="A32" s="2"/>
      <c r="B32" s="2"/>
      <c r="C32" s="2"/>
      <c r="P32" s="2"/>
    </row>
    <row r="33" spans="1:16">
      <c r="A33" s="2"/>
      <c r="B33" s="2"/>
      <c r="C33" s="2"/>
      <c r="P33" s="2"/>
    </row>
    <row r="34" spans="1:16">
      <c r="A34" s="2"/>
      <c r="B34" s="2"/>
      <c r="C34" s="2"/>
      <c r="P34" s="2"/>
    </row>
    <row r="35" spans="1:16">
      <c r="A35" s="2"/>
      <c r="B35" s="2"/>
      <c r="C35" s="2"/>
      <c r="P35" s="2"/>
    </row>
    <row r="36" spans="1:16">
      <c r="A36" s="2"/>
      <c r="B36" s="2"/>
      <c r="C36" s="2"/>
      <c r="P36" s="2"/>
    </row>
    <row r="37" spans="1:16">
      <c r="A37" s="2"/>
      <c r="B37" s="2"/>
      <c r="C37" s="2"/>
      <c r="P37" s="2"/>
    </row>
    <row r="38" spans="1:16">
      <c r="A38" s="2"/>
      <c r="B38" s="2"/>
      <c r="C38" s="2"/>
      <c r="P38" s="2"/>
    </row>
    <row r="39" spans="1:16">
      <c r="A39" s="2"/>
      <c r="B39" s="2"/>
      <c r="C39" s="2"/>
      <c r="P39" s="2"/>
    </row>
    <row r="40" spans="1:16">
      <c r="A40" s="2"/>
      <c r="B40" s="2"/>
      <c r="C40" s="2"/>
      <c r="P40" s="2"/>
    </row>
    <row r="41" spans="1:16">
      <c r="A41" s="2"/>
      <c r="B41" s="2"/>
      <c r="C41" s="2"/>
      <c r="P41" s="2"/>
    </row>
    <row r="42" spans="1:16">
      <c r="A42" s="2"/>
      <c r="B42" s="2"/>
      <c r="C42" s="2"/>
      <c r="P42" s="2"/>
    </row>
    <row r="43" spans="1:16">
      <c r="A43" s="2"/>
      <c r="B43" s="2"/>
      <c r="C43" s="2"/>
      <c r="P43" s="2"/>
    </row>
    <row r="44" spans="1:16">
      <c r="A44" s="2"/>
      <c r="B44" s="2"/>
      <c r="C44" s="2"/>
      <c r="I44" s="739"/>
      <c r="J44" s="736"/>
      <c r="P44" s="2"/>
    </row>
    <row r="45" spans="1:16">
      <c r="A45" s="2"/>
      <c r="B45" s="2"/>
      <c r="C45" s="2"/>
      <c r="I45" s="739"/>
      <c r="J45" s="736"/>
      <c r="P45" s="2"/>
    </row>
    <row r="46" spans="1:16">
      <c r="A46" s="2"/>
      <c r="B46" s="2"/>
      <c r="C46" s="2"/>
      <c r="P46" s="2"/>
    </row>
    <row r="47" spans="1:16">
      <c r="A47" s="2"/>
      <c r="B47" s="2"/>
      <c r="C47" s="2"/>
      <c r="P47" s="2"/>
    </row>
    <row r="48" spans="1:16">
      <c r="A48" s="2"/>
      <c r="B48" s="2"/>
      <c r="C48" s="2"/>
      <c r="P48" s="2"/>
    </row>
    <row r="49" spans="1:16">
      <c r="A49" s="2"/>
      <c r="B49" s="2"/>
      <c r="C49" s="2"/>
      <c r="P49" s="2"/>
    </row>
    <row r="50" spans="1:16">
      <c r="A50" s="2"/>
      <c r="B50" s="2"/>
      <c r="C50" s="2"/>
      <c r="I50" s="739" t="s">
        <v>0</v>
      </c>
      <c r="J50" s="736"/>
      <c r="P50" s="2"/>
    </row>
    <row r="51" spans="1:16">
      <c r="A51" s="2"/>
      <c r="B51" s="2"/>
      <c r="C51" s="2"/>
      <c r="I51" s="739" t="s">
        <v>210</v>
      </c>
      <c r="J51" s="736"/>
      <c r="P51" s="2"/>
    </row>
    <row r="52" spans="1:16">
      <c r="A52" s="2"/>
      <c r="B52" s="2"/>
      <c r="C52" s="2"/>
      <c r="P52" s="2"/>
    </row>
    <row r="53" spans="1:16">
      <c r="A53" s="2"/>
      <c r="B53" s="2"/>
      <c r="C53" s="2"/>
      <c r="P53" s="2"/>
    </row>
    <row r="54" spans="1:16">
      <c r="A54" s="2"/>
      <c r="B54" s="2"/>
      <c r="C54" s="2"/>
      <c r="P54" s="2"/>
    </row>
    <row r="55" spans="1:16">
      <c r="A55" s="2"/>
      <c r="B55" s="2"/>
      <c r="C55" s="2"/>
      <c r="P55" s="2"/>
    </row>
    <row r="56" spans="1:16">
      <c r="A56" s="2"/>
      <c r="B56" s="2"/>
      <c r="C56" s="2"/>
      <c r="P56" s="2"/>
    </row>
    <row r="57" spans="1:16">
      <c r="A57" s="2"/>
      <c r="B57" s="2"/>
      <c r="C57" s="2"/>
      <c r="P57" s="2"/>
    </row>
    <row r="58" spans="1:16">
      <c r="A58" s="2"/>
      <c r="B58" s="2"/>
      <c r="C58" s="2"/>
      <c r="P58" s="2"/>
    </row>
    <row r="59" spans="1:16">
      <c r="A59" s="2"/>
      <c r="B59" s="2"/>
      <c r="C59" s="2"/>
      <c r="P59" s="2"/>
    </row>
    <row r="60" spans="1:16">
      <c r="A60" s="2"/>
      <c r="B60" s="2"/>
      <c r="C60" s="2"/>
      <c r="P60" s="2"/>
    </row>
    <row r="61" spans="1:16">
      <c r="A61" s="2"/>
      <c r="B61" s="2"/>
      <c r="C61" s="2"/>
      <c r="P61" s="2"/>
    </row>
    <row r="62" spans="1:16">
      <c r="A62" s="2"/>
      <c r="B62" s="2"/>
      <c r="C62" s="2"/>
      <c r="P62" s="2"/>
    </row>
    <row r="63" spans="1:16">
      <c r="A63" s="2"/>
      <c r="B63" s="2"/>
      <c r="C63" s="2"/>
      <c r="P63" s="2"/>
    </row>
    <row r="64" spans="1:16">
      <c r="A64" s="2"/>
      <c r="B64" s="2"/>
      <c r="C64" s="2"/>
      <c r="P64" s="2"/>
    </row>
    <row r="65" spans="1:16">
      <c r="A65" s="2"/>
      <c r="B65" s="2"/>
      <c r="C65" s="2"/>
      <c r="P65" s="2"/>
    </row>
    <row r="66" spans="1:16">
      <c r="A66" s="2"/>
      <c r="B66" s="2"/>
      <c r="C66" s="2"/>
      <c r="P66" s="2"/>
    </row>
    <row r="67" spans="1:16">
      <c r="A67" s="2"/>
      <c r="B67" s="2"/>
      <c r="C67" s="2"/>
      <c r="P67" s="2"/>
    </row>
    <row r="68" spans="1:16">
      <c r="A68" s="2"/>
      <c r="B68" s="2"/>
      <c r="C68" s="2"/>
      <c r="P68" s="2"/>
    </row>
    <row r="69" spans="1:16">
      <c r="A69" s="2"/>
      <c r="B69" s="2"/>
      <c r="C69" s="2"/>
      <c r="P69" s="2"/>
    </row>
    <row r="70" spans="1:16">
      <c r="A70" s="2"/>
      <c r="B70" s="2"/>
      <c r="C70" s="2"/>
      <c r="P70" s="2"/>
    </row>
    <row r="71" spans="1:16">
      <c r="A71" s="2"/>
      <c r="B71" s="2"/>
      <c r="C71" s="2"/>
      <c r="P71" s="2"/>
    </row>
    <row r="72" spans="1:16">
      <c r="A72" s="2"/>
      <c r="B72" s="2"/>
      <c r="C72" s="2"/>
      <c r="P72" s="2"/>
    </row>
    <row r="73" spans="1:16">
      <c r="A73" s="2"/>
      <c r="B73" s="2"/>
      <c r="C73" s="2"/>
      <c r="P73" s="2"/>
    </row>
    <row r="74" spans="1:16">
      <c r="A74" s="2"/>
      <c r="B74" s="2"/>
      <c r="C74" s="2"/>
      <c r="P74" s="2"/>
    </row>
    <row r="75" spans="1:16">
      <c r="A75" s="2"/>
      <c r="B75" s="2"/>
      <c r="C75" s="2"/>
      <c r="P75" s="2"/>
    </row>
    <row r="76" spans="1:16">
      <c r="A76" s="2"/>
      <c r="B76" s="2"/>
      <c r="C76" s="2"/>
      <c r="P76" s="2"/>
    </row>
    <row r="77" spans="1:16">
      <c r="A77" s="2"/>
      <c r="B77" s="2"/>
      <c r="C77" s="2"/>
      <c r="P77" s="2"/>
    </row>
    <row r="78" spans="1:16">
      <c r="A78" s="2"/>
      <c r="B78" s="2"/>
      <c r="C78" s="2"/>
      <c r="P78" s="2"/>
    </row>
    <row r="79" spans="1:16">
      <c r="A79" s="2"/>
      <c r="B79" s="2"/>
      <c r="C79" s="2"/>
      <c r="P79" s="2"/>
    </row>
    <row r="80" spans="1:16">
      <c r="A80" s="2"/>
      <c r="B80" s="2"/>
      <c r="C80" s="2"/>
      <c r="P80" s="2"/>
    </row>
    <row r="81" spans="1:16">
      <c r="A81" s="2"/>
      <c r="B81" s="2"/>
      <c r="C81" s="2"/>
      <c r="P81" s="2"/>
    </row>
    <row r="82" spans="1:16">
      <c r="A82" s="2"/>
      <c r="B82" s="2"/>
      <c r="C82" s="2"/>
      <c r="P82" s="2"/>
    </row>
    <row r="83" spans="1:16">
      <c r="A83" s="2"/>
      <c r="B83" s="2"/>
      <c r="C83" s="2"/>
      <c r="P83" s="2"/>
    </row>
    <row r="84" spans="1:16">
      <c r="A84" s="2"/>
      <c r="B84" s="2"/>
      <c r="C84" s="2"/>
      <c r="P84" s="2"/>
    </row>
    <row r="85" spans="1:16">
      <c r="A85" s="2"/>
      <c r="B85" s="2"/>
      <c r="C85" s="2"/>
      <c r="P85" s="2"/>
    </row>
    <row r="86" spans="1:16">
      <c r="A86" s="2"/>
      <c r="B86" s="2"/>
      <c r="C86" s="2"/>
      <c r="P86" s="2"/>
    </row>
    <row r="87" spans="1:16">
      <c r="A87" s="2"/>
      <c r="B87" s="2"/>
      <c r="C87" s="2"/>
      <c r="P87" s="2"/>
    </row>
    <row r="88" spans="1:16">
      <c r="A88" s="2"/>
      <c r="B88" s="2"/>
      <c r="C88" s="2"/>
      <c r="P88" s="2"/>
    </row>
    <row r="89" spans="1:16">
      <c r="A89" s="2"/>
      <c r="B89" s="2"/>
      <c r="C89" s="2"/>
      <c r="P89" s="2"/>
    </row>
    <row r="90" spans="1:16">
      <c r="A90" s="2"/>
      <c r="B90" s="2"/>
      <c r="C90" s="2"/>
      <c r="P90" s="2"/>
    </row>
    <row r="91" spans="1:16">
      <c r="A91" s="2"/>
      <c r="B91" s="2"/>
      <c r="C91" s="2"/>
      <c r="P91" s="2"/>
    </row>
    <row r="92" spans="1:16">
      <c r="A92" s="2"/>
      <c r="B92" s="2"/>
      <c r="C92" s="2"/>
      <c r="P92" s="2"/>
    </row>
    <row r="93" spans="1:16">
      <c r="A93" s="2"/>
      <c r="B93" s="2"/>
      <c r="C93" s="2"/>
      <c r="P93" s="2"/>
    </row>
    <row r="94" spans="1:16">
      <c r="A94" s="2"/>
      <c r="B94" s="2"/>
      <c r="C94" s="2"/>
      <c r="P94" s="2"/>
    </row>
    <row r="95" spans="1:16">
      <c r="A95" s="2"/>
      <c r="B95" s="2"/>
      <c r="C95" s="2"/>
      <c r="P95" s="2"/>
    </row>
    <row r="96" spans="1:16">
      <c r="A96" s="2"/>
      <c r="B96" s="2"/>
      <c r="C96" s="2"/>
      <c r="P96" s="2"/>
    </row>
    <row r="97" spans="1:16">
      <c r="A97" s="2"/>
      <c r="B97" s="2"/>
      <c r="C97" s="2"/>
      <c r="P97" s="2"/>
    </row>
    <row r="98" spans="1:16">
      <c r="A98" s="2"/>
      <c r="B98" s="2"/>
      <c r="C98" s="2"/>
      <c r="P98" s="2"/>
    </row>
    <row r="99" spans="1:16">
      <c r="A99" s="2"/>
      <c r="B99" s="2"/>
      <c r="C99" s="2"/>
      <c r="P99" s="2"/>
    </row>
    <row r="100" spans="1:16">
      <c r="A100" s="2"/>
      <c r="B100" s="2"/>
      <c r="C100" s="2"/>
      <c r="P100" s="2"/>
    </row>
    <row r="101" spans="1:16">
      <c r="A101" s="2"/>
      <c r="B101" s="2"/>
      <c r="C101" s="2"/>
      <c r="P101" s="2"/>
    </row>
    <row r="102" spans="1:16">
      <c r="A102" s="2"/>
      <c r="B102" s="2"/>
      <c r="C102" s="2"/>
      <c r="P102" s="2"/>
    </row>
    <row r="103" spans="1:16">
      <c r="A103" s="2"/>
      <c r="B103" s="2"/>
      <c r="C103" s="2"/>
      <c r="P103" s="2"/>
    </row>
    <row r="104" spans="1:16">
      <c r="A104" s="2"/>
      <c r="B104" s="2"/>
      <c r="C104" s="2"/>
      <c r="P104" s="2"/>
    </row>
    <row r="105" spans="1:16">
      <c r="A105" s="2"/>
      <c r="B105" s="2"/>
      <c r="C105" s="2"/>
      <c r="P105" s="2"/>
    </row>
    <row r="106" spans="1:16">
      <c r="A106" s="2"/>
      <c r="B106" s="2"/>
      <c r="C106" s="2"/>
      <c r="P106" s="2"/>
    </row>
    <row r="107" spans="1:16">
      <c r="A107" s="2"/>
      <c r="B107" s="2"/>
      <c r="C107" s="2"/>
      <c r="P107" s="2"/>
    </row>
    <row r="108" spans="1:16">
      <c r="A108" s="2"/>
      <c r="B108" s="2"/>
      <c r="C108" s="2"/>
      <c r="P108" s="2"/>
    </row>
    <row r="109" spans="1:16">
      <c r="A109" s="2"/>
      <c r="B109" s="2"/>
      <c r="C109" s="2"/>
      <c r="P109" s="2"/>
    </row>
    <row r="110" spans="1:16">
      <c r="A110" s="2"/>
      <c r="B110" s="2"/>
      <c r="C110" s="2"/>
      <c r="P110" s="2"/>
    </row>
    <row r="111" spans="1:16">
      <c r="A111" s="2"/>
      <c r="B111" s="2"/>
      <c r="C111" s="2"/>
      <c r="P111" s="2"/>
    </row>
    <row r="112" spans="1:16">
      <c r="A112" s="2"/>
      <c r="B112" s="2"/>
      <c r="C112" s="2"/>
      <c r="P112" s="2"/>
    </row>
    <row r="113" spans="1:16">
      <c r="A113" s="2"/>
      <c r="B113" s="2"/>
      <c r="C113" s="2"/>
      <c r="P113" s="2"/>
    </row>
    <row r="114" spans="1:16">
      <c r="A114" s="2"/>
      <c r="B114" s="2"/>
      <c r="C114" s="2"/>
      <c r="P114" s="2"/>
    </row>
    <row r="115" spans="1:16">
      <c r="A115" s="2"/>
      <c r="B115" s="2"/>
      <c r="C115" s="2"/>
      <c r="P115" s="2"/>
    </row>
    <row r="116" spans="1:16">
      <c r="A116" s="2"/>
      <c r="B116" s="2"/>
      <c r="C116" s="2"/>
      <c r="P116" s="2"/>
    </row>
    <row r="117" spans="1:16">
      <c r="A117" s="2"/>
      <c r="B117" s="2"/>
      <c r="C117" s="2"/>
      <c r="P117" s="2"/>
    </row>
    <row r="118" spans="1:16">
      <c r="A118" s="2"/>
      <c r="B118" s="2"/>
      <c r="C118" s="2"/>
      <c r="P118" s="2"/>
    </row>
    <row r="119" spans="1:16">
      <c r="A119" s="2"/>
      <c r="B119" s="2"/>
      <c r="C119" s="2"/>
      <c r="P119" s="2"/>
    </row>
    <row r="120" spans="1:16">
      <c r="A120" s="2"/>
      <c r="B120" s="2"/>
      <c r="C120" s="2"/>
      <c r="P120" s="2"/>
    </row>
    <row r="121" spans="1:16">
      <c r="A121" s="2"/>
      <c r="B121" s="2"/>
      <c r="C121" s="2"/>
      <c r="P121" s="2"/>
    </row>
    <row r="122" spans="1:16">
      <c r="A122" s="2"/>
      <c r="B122" s="2"/>
      <c r="C122" s="2"/>
      <c r="P122" s="2"/>
    </row>
    <row r="123" spans="1:16">
      <c r="A123" s="2"/>
      <c r="B123" s="2"/>
      <c r="C123" s="2"/>
      <c r="P123" s="2"/>
    </row>
    <row r="124" spans="1:16">
      <c r="A124" s="2"/>
      <c r="B124" s="2"/>
      <c r="C124" s="2"/>
      <c r="P124" s="2"/>
    </row>
    <row r="125" spans="1:16">
      <c r="A125" s="2"/>
      <c r="B125" s="2"/>
      <c r="C125" s="2"/>
      <c r="P125" s="2"/>
    </row>
    <row r="126" spans="1:16">
      <c r="A126" s="2"/>
      <c r="B126" s="2"/>
      <c r="C126" s="2"/>
      <c r="P126" s="2"/>
    </row>
    <row r="127" spans="1:16">
      <c r="A127" s="2"/>
      <c r="B127" s="2"/>
      <c r="C127" s="2"/>
      <c r="P127" s="2"/>
    </row>
    <row r="128" spans="1:16">
      <c r="A128" s="2"/>
      <c r="B128" s="2"/>
      <c r="C128" s="2"/>
      <c r="P128" s="2"/>
    </row>
    <row r="129" spans="1:16">
      <c r="A129" s="2"/>
      <c r="B129" s="2"/>
      <c r="C129" s="2"/>
      <c r="P129" s="2"/>
    </row>
    <row r="130" spans="1:16">
      <c r="A130" s="2"/>
      <c r="B130" s="2"/>
      <c r="C130" s="2"/>
      <c r="P130" s="2"/>
    </row>
    <row r="131" spans="1:16">
      <c r="A131" s="2"/>
      <c r="B131" s="2"/>
      <c r="C131" s="2"/>
      <c r="P131" s="2"/>
    </row>
    <row r="132" spans="1:16">
      <c r="A132" s="2"/>
      <c r="B132" s="2"/>
      <c r="C132" s="2"/>
      <c r="P132" s="2"/>
    </row>
    <row r="133" spans="1:16">
      <c r="A133" s="2"/>
      <c r="B133" s="2"/>
      <c r="C133" s="2"/>
      <c r="P133" s="2"/>
    </row>
    <row r="134" spans="1:16">
      <c r="A134" s="2"/>
      <c r="B134" s="2"/>
      <c r="C134" s="2"/>
      <c r="P134" s="2"/>
    </row>
    <row r="135" spans="1:16">
      <c r="A135" s="2"/>
      <c r="B135" s="2"/>
      <c r="C135" s="2"/>
      <c r="P135" s="2"/>
    </row>
    <row r="136" spans="1:16">
      <c r="A136" s="2"/>
      <c r="B136" s="2"/>
      <c r="C136" s="2"/>
      <c r="P136" s="2"/>
    </row>
    <row r="137" spans="1:16">
      <c r="A137" s="2"/>
      <c r="B137" s="2"/>
      <c r="C137" s="2"/>
      <c r="P137" s="2"/>
    </row>
    <row r="138" spans="1:16">
      <c r="A138" s="2"/>
      <c r="B138" s="2"/>
      <c r="C138" s="2"/>
      <c r="P138" s="2"/>
    </row>
    <row r="139" spans="1:16">
      <c r="A139" s="2"/>
      <c r="B139" s="2"/>
      <c r="C139" s="2"/>
      <c r="P139" s="2"/>
    </row>
    <row r="140" spans="1:16">
      <c r="A140" s="2"/>
      <c r="B140" s="2"/>
      <c r="C140" s="2"/>
      <c r="P140" s="2"/>
    </row>
    <row r="141" spans="1:16">
      <c r="A141" s="2"/>
      <c r="B141" s="2"/>
      <c r="C141" s="2"/>
      <c r="P141" s="2"/>
    </row>
    <row r="142" spans="1:16">
      <c r="A142" s="2"/>
      <c r="B142" s="2"/>
      <c r="C142" s="2"/>
      <c r="P142" s="2"/>
    </row>
    <row r="143" spans="1:16">
      <c r="A143" s="2"/>
      <c r="B143" s="2"/>
      <c r="C143" s="2"/>
      <c r="P143" s="2"/>
    </row>
    <row r="144" spans="1:16">
      <c r="A144" s="2"/>
      <c r="B144" s="2"/>
      <c r="C144" s="2"/>
      <c r="P144" s="2"/>
    </row>
    <row r="145" spans="1:16">
      <c r="A145" s="2"/>
      <c r="B145" s="2"/>
      <c r="C145" s="2"/>
      <c r="P145" s="2"/>
    </row>
    <row r="146" spans="1:16">
      <c r="A146" s="2"/>
      <c r="B146" s="2"/>
      <c r="C146" s="2"/>
      <c r="P146" s="2"/>
    </row>
    <row r="147" spans="1:16">
      <c r="A147" s="2"/>
      <c r="B147" s="2"/>
      <c r="C147" s="2"/>
      <c r="P147" s="2"/>
    </row>
    <row r="148" spans="1:16">
      <c r="A148" s="2"/>
      <c r="B148" s="2"/>
      <c r="C148" s="2"/>
      <c r="P148" s="2"/>
    </row>
    <row r="149" spans="1:16">
      <c r="A149" s="2"/>
      <c r="B149" s="2"/>
      <c r="C149" s="2"/>
      <c r="P149" s="2"/>
    </row>
    <row r="150" spans="1:16">
      <c r="A150" s="2"/>
      <c r="B150" s="2"/>
      <c r="C150" s="2"/>
      <c r="P150" s="2"/>
    </row>
    <row r="151" spans="1:16">
      <c r="A151" s="2"/>
      <c r="B151" s="2"/>
      <c r="C151" s="2"/>
      <c r="P151" s="2"/>
    </row>
    <row r="152" spans="1:16">
      <c r="A152" s="2"/>
      <c r="B152" s="2"/>
      <c r="C152" s="2"/>
      <c r="P152" s="2"/>
    </row>
    <row r="153" spans="1:16">
      <c r="A153" s="2"/>
      <c r="B153" s="2"/>
      <c r="C153" s="2"/>
      <c r="P153" s="2"/>
    </row>
    <row r="154" spans="1:16">
      <c r="A154" s="2"/>
      <c r="B154" s="2"/>
      <c r="C154" s="2"/>
      <c r="P154" s="2"/>
    </row>
    <row r="155" spans="1:16">
      <c r="A155" s="2"/>
      <c r="B155" s="2"/>
      <c r="C155" s="2"/>
      <c r="P155" s="2"/>
    </row>
    <row r="156" spans="1:16">
      <c r="A156" s="2"/>
      <c r="B156" s="2"/>
      <c r="C156" s="2"/>
      <c r="P156" s="2"/>
    </row>
    <row r="157" spans="1:16">
      <c r="A157" s="2"/>
      <c r="B157" s="2"/>
      <c r="C157" s="2"/>
      <c r="P157" s="2"/>
    </row>
    <row r="158" spans="1:16">
      <c r="A158" s="2"/>
      <c r="B158" s="2"/>
      <c r="C158" s="2"/>
      <c r="P158" s="2"/>
    </row>
    <row r="159" spans="1:16">
      <c r="A159" s="2"/>
      <c r="B159" s="2"/>
      <c r="C159" s="2"/>
      <c r="P159" s="2"/>
    </row>
    <row r="160" spans="1:16">
      <c r="A160" s="2"/>
      <c r="B160" s="2"/>
      <c r="C160" s="2"/>
      <c r="P160" s="2"/>
    </row>
    <row r="161" spans="1:16">
      <c r="A161" s="2"/>
      <c r="B161" s="2"/>
      <c r="C161" s="2"/>
      <c r="P161" s="2"/>
    </row>
    <row r="162" spans="1:16">
      <c r="A162" s="2"/>
      <c r="B162" s="2"/>
      <c r="C162" s="2"/>
      <c r="P162" s="2"/>
    </row>
    <row r="163" spans="1:16">
      <c r="A163" s="2"/>
      <c r="B163" s="2"/>
      <c r="C163" s="2"/>
      <c r="P163" s="2"/>
    </row>
    <row r="164" spans="1:16">
      <c r="A164" s="2"/>
      <c r="B164" s="2"/>
      <c r="C164" s="2"/>
      <c r="P164" s="2"/>
    </row>
    <row r="165" spans="1:16">
      <c r="A165" s="2"/>
      <c r="B165" s="2"/>
      <c r="C165" s="2"/>
      <c r="P165" s="2"/>
    </row>
    <row r="166" spans="1:16">
      <c r="A166" s="2"/>
      <c r="B166" s="2"/>
      <c r="C166" s="2"/>
      <c r="P166" s="2"/>
    </row>
    <row r="167" spans="1:16">
      <c r="A167" s="2"/>
      <c r="B167" s="2"/>
      <c r="C167" s="2"/>
      <c r="P167" s="2"/>
    </row>
    <row r="168" spans="1:16">
      <c r="A168" s="2"/>
      <c r="B168" s="2"/>
      <c r="C168" s="2"/>
      <c r="P168" s="2"/>
    </row>
    <row r="169" spans="1:16">
      <c r="A169" s="2"/>
      <c r="B169" s="2"/>
      <c r="C169" s="2"/>
      <c r="P169" s="2"/>
    </row>
    <row r="170" spans="1:16">
      <c r="A170" s="2"/>
      <c r="B170" s="2"/>
      <c r="C170" s="2"/>
      <c r="P170" s="2"/>
    </row>
    <row r="171" spans="1:16">
      <c r="A171" s="2"/>
      <c r="B171" s="2"/>
      <c r="C171" s="2"/>
      <c r="P171" s="2"/>
    </row>
    <row r="172" spans="1:16">
      <c r="A172" s="2"/>
      <c r="B172" s="2"/>
      <c r="C172" s="2"/>
      <c r="P172" s="2"/>
    </row>
    <row r="173" spans="1:16">
      <c r="A173" s="2"/>
      <c r="B173" s="2"/>
      <c r="C173" s="2"/>
      <c r="P173" s="2"/>
    </row>
    <row r="174" spans="1:16">
      <c r="A174" s="2"/>
      <c r="B174" s="2"/>
      <c r="C174" s="2"/>
      <c r="P174" s="2"/>
    </row>
    <row r="175" spans="1:16">
      <c r="A175" s="2"/>
      <c r="B175" s="2"/>
      <c r="C175" s="2"/>
      <c r="P175" s="2"/>
    </row>
    <row r="176" spans="1:16">
      <c r="A176" s="2"/>
      <c r="B176" s="2"/>
      <c r="C176" s="2"/>
      <c r="P176" s="2"/>
    </row>
    <row r="177" spans="1:16">
      <c r="A177" s="2"/>
      <c r="B177" s="2"/>
      <c r="C177" s="2"/>
      <c r="P177" s="2"/>
    </row>
    <row r="178" spans="1:16">
      <c r="A178" s="2"/>
      <c r="B178" s="2"/>
      <c r="C178" s="2"/>
      <c r="P178" s="2"/>
    </row>
    <row r="179" spans="1:16">
      <c r="A179" s="2"/>
      <c r="B179" s="2"/>
      <c r="C179" s="2"/>
      <c r="P179" s="2"/>
    </row>
    <row r="180" spans="1:16">
      <c r="A180" s="2"/>
      <c r="B180" s="2"/>
      <c r="C180" s="2"/>
      <c r="P180" s="2"/>
    </row>
    <row r="181" spans="1:16">
      <c r="A181" s="2"/>
      <c r="B181" s="2"/>
      <c r="C181" s="2"/>
      <c r="P181" s="2"/>
    </row>
    <row r="182" spans="1:16">
      <c r="A182" s="2"/>
      <c r="B182" s="2"/>
      <c r="C182" s="2"/>
      <c r="P182" s="2"/>
    </row>
    <row r="183" spans="1:16">
      <c r="A183" s="2"/>
      <c r="B183" s="2"/>
      <c r="C183" s="2"/>
      <c r="P183" s="2"/>
    </row>
    <row r="184" spans="1:16">
      <c r="A184" s="2"/>
      <c r="B184" s="2"/>
      <c r="C184" s="2"/>
      <c r="P184" s="2"/>
    </row>
    <row r="185" spans="1:16">
      <c r="A185" s="2"/>
      <c r="B185" s="2"/>
      <c r="C185" s="2"/>
      <c r="P185" s="2"/>
    </row>
    <row r="186" spans="1:16">
      <c r="A186" s="2"/>
      <c r="B186" s="2"/>
      <c r="C186" s="2"/>
      <c r="P186" s="2"/>
    </row>
    <row r="187" spans="1:16">
      <c r="A187" s="2"/>
      <c r="B187" s="2"/>
      <c r="C187" s="2"/>
      <c r="P187" s="2"/>
    </row>
    <row r="188" spans="1:16">
      <c r="A188" s="2"/>
      <c r="B188" s="2"/>
      <c r="C188" s="2"/>
      <c r="P188" s="2"/>
    </row>
    <row r="189" spans="1:16">
      <c r="A189" s="2"/>
      <c r="B189" s="2"/>
      <c r="C189" s="2"/>
      <c r="P189" s="2"/>
    </row>
    <row r="190" spans="1:16">
      <c r="A190" s="2"/>
      <c r="B190" s="2"/>
      <c r="C190" s="2"/>
      <c r="P190" s="2"/>
    </row>
    <row r="191" spans="1:16">
      <c r="A191" s="2"/>
      <c r="B191" s="2"/>
      <c r="C191" s="2"/>
      <c r="P191" s="2"/>
    </row>
    <row r="192" spans="1:16">
      <c r="A192" s="2"/>
      <c r="B192" s="2"/>
      <c r="C192" s="2"/>
      <c r="P192" s="2"/>
    </row>
    <row r="193" spans="1:16">
      <c r="A193" s="2"/>
      <c r="B193" s="2"/>
      <c r="C193" s="2"/>
      <c r="P193" s="2"/>
    </row>
    <row r="194" spans="1:16">
      <c r="A194" s="2"/>
      <c r="B194" s="2"/>
      <c r="C194" s="2"/>
      <c r="P194" s="2"/>
    </row>
    <row r="195" spans="1:16">
      <c r="A195" s="2"/>
      <c r="B195" s="2"/>
      <c r="C195" s="2"/>
      <c r="P195" s="2"/>
    </row>
    <row r="196" spans="1:16">
      <c r="A196" s="2"/>
      <c r="B196" s="2"/>
      <c r="C196" s="2"/>
      <c r="P196" s="2"/>
    </row>
    <row r="197" spans="1:16">
      <c r="A197" s="2"/>
      <c r="B197" s="2"/>
      <c r="C197" s="2"/>
      <c r="P197" s="2"/>
    </row>
    <row r="198" spans="1:16">
      <c r="A198" s="2"/>
      <c r="B198" s="2"/>
      <c r="C198" s="2"/>
      <c r="P198" s="2"/>
    </row>
    <row r="199" spans="1:16">
      <c r="A199" s="2"/>
      <c r="B199" s="2"/>
      <c r="C199" s="2"/>
      <c r="P199" s="2"/>
    </row>
    <row r="200" spans="1:16">
      <c r="A200" s="2"/>
      <c r="B200" s="2"/>
      <c r="C200" s="2"/>
      <c r="P200" s="2"/>
    </row>
    <row r="201" spans="1:16">
      <c r="A201" s="2"/>
      <c r="B201" s="2"/>
      <c r="C201" s="2"/>
      <c r="P201" s="2"/>
    </row>
    <row r="202" spans="1:16">
      <c r="A202" s="2"/>
      <c r="B202" s="2"/>
      <c r="C202" s="2"/>
      <c r="P202" s="2"/>
    </row>
    <row r="203" spans="1:16">
      <c r="A203" s="2"/>
      <c r="B203" s="2"/>
      <c r="C203" s="2"/>
      <c r="P203" s="2"/>
    </row>
    <row r="204" spans="1:16">
      <c r="A204" s="2"/>
      <c r="B204" s="2"/>
      <c r="C204" s="2"/>
      <c r="P204" s="2"/>
    </row>
    <row r="205" spans="1:16">
      <c r="A205" s="2"/>
      <c r="B205" s="2"/>
      <c r="C205" s="2"/>
      <c r="P205" s="2"/>
    </row>
    <row r="206" spans="1:16">
      <c r="A206" s="2"/>
      <c r="B206" s="2"/>
      <c r="C206" s="2"/>
      <c r="P206" s="2"/>
    </row>
    <row r="207" spans="1:16">
      <c r="A207" s="2"/>
      <c r="B207" s="2"/>
      <c r="C207" s="2"/>
      <c r="P207" s="2"/>
    </row>
    <row r="208" spans="1:16">
      <c r="A208" s="2"/>
      <c r="B208" s="2"/>
      <c r="C208" s="2"/>
      <c r="P208" s="2"/>
    </row>
    <row r="209" spans="1:16">
      <c r="A209" s="2"/>
      <c r="B209" s="2"/>
      <c r="C209" s="2"/>
      <c r="P209" s="2"/>
    </row>
    <row r="210" spans="1:16">
      <c r="A210" s="2"/>
      <c r="B210" s="2"/>
      <c r="C210" s="2"/>
      <c r="P210" s="2"/>
    </row>
    <row r="211" spans="1:16">
      <c r="A211" s="2"/>
      <c r="B211" s="2"/>
      <c r="C211" s="2"/>
      <c r="P211" s="2"/>
    </row>
    <row r="212" spans="1:16">
      <c r="A212" s="2"/>
      <c r="B212" s="2"/>
      <c r="C212" s="2"/>
      <c r="P212" s="2"/>
    </row>
    <row r="213" spans="1:16">
      <c r="A213" s="2"/>
      <c r="B213" s="2"/>
      <c r="C213" s="2"/>
      <c r="P213" s="2"/>
    </row>
    <row r="214" spans="1:16">
      <c r="A214" s="2"/>
      <c r="B214" s="2"/>
      <c r="C214" s="2"/>
      <c r="P214" s="2"/>
    </row>
    <row r="215" spans="1:16">
      <c r="A215" s="2"/>
      <c r="B215" s="2"/>
      <c r="C215" s="2"/>
      <c r="P215" s="2"/>
    </row>
    <row r="216" spans="1:16">
      <c r="A216" s="2"/>
      <c r="B216" s="2"/>
      <c r="C216" s="2"/>
      <c r="P216" s="2"/>
    </row>
    <row r="217" spans="1:16">
      <c r="A217" s="2"/>
      <c r="B217" s="2"/>
      <c r="C217" s="2"/>
      <c r="P217" s="2"/>
    </row>
    <row r="218" spans="1:16">
      <c r="A218" s="2"/>
      <c r="B218" s="2"/>
      <c r="C218" s="2"/>
      <c r="P218" s="2"/>
    </row>
    <row r="219" spans="1:16">
      <c r="A219" s="2"/>
      <c r="B219" s="2"/>
      <c r="C219" s="2"/>
      <c r="P219" s="2"/>
    </row>
    <row r="220" spans="1:16">
      <c r="A220" s="2"/>
      <c r="B220" s="2"/>
      <c r="C220" s="2"/>
      <c r="P220" s="2"/>
    </row>
    <row r="221" spans="1:16">
      <c r="A221" s="2"/>
      <c r="B221" s="2"/>
      <c r="C221" s="2"/>
      <c r="P221" s="2"/>
    </row>
    <row r="222" spans="1:16">
      <c r="A222" s="2"/>
      <c r="B222" s="2"/>
      <c r="C222" s="2"/>
      <c r="P222" s="2"/>
    </row>
    <row r="223" spans="1:16">
      <c r="A223" s="2"/>
      <c r="B223" s="2"/>
      <c r="C223" s="2"/>
      <c r="P223" s="2"/>
    </row>
    <row r="224" spans="1:16">
      <c r="A224" s="2"/>
      <c r="B224" s="2"/>
      <c r="C224" s="2"/>
      <c r="P224" s="2"/>
    </row>
    <row r="225" spans="1:16">
      <c r="A225" s="2"/>
      <c r="B225" s="2"/>
      <c r="C225" s="2"/>
      <c r="P225" s="2"/>
    </row>
    <row r="226" spans="1:16">
      <c r="A226" s="2"/>
      <c r="B226" s="2"/>
      <c r="C226" s="2"/>
      <c r="P226" s="2"/>
    </row>
    <row r="227" spans="1:16">
      <c r="A227" s="2"/>
      <c r="B227" s="2"/>
      <c r="C227" s="2"/>
      <c r="P227" s="2"/>
    </row>
    <row r="228" spans="1:16">
      <c r="A228" s="2"/>
      <c r="B228" s="2"/>
      <c r="C228" s="2"/>
      <c r="P228" s="2"/>
    </row>
    <row r="229" spans="1:16">
      <c r="A229" s="2"/>
      <c r="B229" s="2"/>
      <c r="C229" s="2"/>
      <c r="P229" s="2"/>
    </row>
    <row r="230" spans="1:16">
      <c r="A230" s="2"/>
      <c r="B230" s="2"/>
      <c r="C230" s="2"/>
      <c r="P230" s="2"/>
    </row>
    <row r="231" spans="1:16">
      <c r="A231" s="2"/>
      <c r="B231" s="2"/>
      <c r="C231" s="2"/>
      <c r="P231" s="2"/>
    </row>
    <row r="232" spans="1:16">
      <c r="A232" s="2"/>
      <c r="B232" s="2"/>
      <c r="C232" s="2"/>
      <c r="P232" s="2"/>
    </row>
    <row r="233" spans="1:16">
      <c r="A233" s="2"/>
      <c r="B233" s="2"/>
      <c r="C233" s="2"/>
      <c r="P233" s="2"/>
    </row>
    <row r="234" spans="1:16">
      <c r="A234" s="2"/>
      <c r="B234" s="2"/>
      <c r="C234" s="2"/>
      <c r="P234" s="2"/>
    </row>
    <row r="235" spans="1:16">
      <c r="A235" s="2"/>
      <c r="B235" s="2"/>
      <c r="C235" s="2"/>
      <c r="P235" s="2"/>
    </row>
    <row r="236" spans="1:16">
      <c r="A236" s="2"/>
      <c r="B236" s="2"/>
      <c r="C236" s="2"/>
      <c r="P236" s="2"/>
    </row>
    <row r="237" spans="1:16">
      <c r="A237" s="2"/>
      <c r="B237" s="2"/>
      <c r="C237" s="2"/>
      <c r="P237" s="2"/>
    </row>
    <row r="238" spans="1:16">
      <c r="A238" s="2"/>
      <c r="B238" s="2"/>
      <c r="C238" s="2"/>
      <c r="P238" s="2"/>
    </row>
    <row r="239" spans="1:16">
      <c r="A239" s="2"/>
      <c r="B239" s="2"/>
      <c r="C239" s="2"/>
      <c r="P239" s="2"/>
    </row>
    <row r="240" spans="1:16">
      <c r="A240" s="2"/>
      <c r="B240" s="2"/>
      <c r="C240" s="2"/>
      <c r="P240" s="2"/>
    </row>
    <row r="241" spans="1:16">
      <c r="A241" s="2"/>
      <c r="B241" s="2"/>
      <c r="C241" s="2"/>
      <c r="P241" s="2"/>
    </row>
    <row r="242" spans="1:16">
      <c r="A242" s="2"/>
      <c r="B242" s="2"/>
      <c r="C242" s="2"/>
      <c r="P242" s="2"/>
    </row>
    <row r="243" spans="1:16">
      <c r="A243" s="2"/>
      <c r="B243" s="2"/>
      <c r="C243" s="2"/>
      <c r="P243" s="2"/>
    </row>
    <row r="244" spans="1:16">
      <c r="A244" s="2"/>
      <c r="B244" s="2"/>
      <c r="C244" s="2"/>
      <c r="P244" s="2"/>
    </row>
    <row r="245" spans="1:16">
      <c r="A245" s="2"/>
      <c r="B245" s="2"/>
      <c r="C245" s="2"/>
      <c r="P245" s="2"/>
    </row>
    <row r="246" spans="1:16">
      <c r="A246" s="2"/>
      <c r="B246" s="2"/>
      <c r="C246" s="2"/>
      <c r="P246" s="2"/>
    </row>
    <row r="247" spans="1:16">
      <c r="A247" s="2"/>
      <c r="B247" s="2"/>
      <c r="C247" s="2"/>
      <c r="P247" s="2"/>
    </row>
    <row r="248" spans="1:16">
      <c r="A248" s="2"/>
      <c r="B248" s="2"/>
      <c r="C248" s="2"/>
      <c r="P248" s="2"/>
    </row>
    <row r="249" spans="1:16">
      <c r="A249" s="2"/>
      <c r="B249" s="2"/>
      <c r="C249" s="2"/>
      <c r="P249" s="2"/>
    </row>
    <row r="250" spans="1:16">
      <c r="A250" s="2"/>
      <c r="B250" s="2"/>
      <c r="C250" s="2"/>
      <c r="P250" s="2"/>
    </row>
    <row r="251" spans="1:16">
      <c r="A251" s="2"/>
      <c r="B251" s="2"/>
      <c r="C251" s="2"/>
      <c r="P251" s="2"/>
    </row>
    <row r="252" spans="1:16">
      <c r="A252" s="2"/>
      <c r="B252" s="2"/>
      <c r="C252" s="2"/>
      <c r="P252" s="2"/>
    </row>
    <row r="253" spans="1:16">
      <c r="A253" s="2"/>
      <c r="B253" s="2"/>
      <c r="C253" s="2"/>
      <c r="P253" s="2"/>
    </row>
    <row r="254" spans="1:16">
      <c r="A254" s="2"/>
      <c r="B254" s="2"/>
      <c r="C254" s="2"/>
      <c r="P254" s="2"/>
    </row>
    <row r="255" spans="1:16">
      <c r="A255" s="2"/>
      <c r="B255" s="2"/>
      <c r="C255" s="2"/>
      <c r="P255" s="2"/>
    </row>
    <row r="256" spans="1:16">
      <c r="A256" s="2"/>
      <c r="B256" s="2"/>
      <c r="C256" s="2"/>
      <c r="P256" s="2"/>
    </row>
    <row r="257" spans="1:16">
      <c r="A257" s="2"/>
      <c r="B257" s="2"/>
      <c r="C257" s="2"/>
      <c r="P257" s="2"/>
    </row>
    <row r="258" spans="1:16">
      <c r="A258" s="2"/>
      <c r="B258" s="2"/>
      <c r="C258" s="2"/>
      <c r="P258" s="2"/>
    </row>
    <row r="259" spans="1:16">
      <c r="A259" s="2"/>
      <c r="B259" s="2"/>
      <c r="C259" s="2"/>
      <c r="P259" s="2"/>
    </row>
    <row r="260" spans="1:16">
      <c r="A260" s="2"/>
      <c r="B260" s="2"/>
      <c r="C260" s="2"/>
      <c r="P260" s="2"/>
    </row>
    <row r="261" spans="1:16">
      <c r="A261" s="2"/>
      <c r="B261" s="2"/>
      <c r="C261" s="2"/>
      <c r="P261" s="2"/>
    </row>
    <row r="262" spans="1:16">
      <c r="A262" s="2"/>
      <c r="B262" s="2"/>
      <c r="C262" s="2"/>
      <c r="P262" s="2"/>
    </row>
    <row r="263" spans="1:16">
      <c r="A263" s="2"/>
      <c r="B263" s="2"/>
      <c r="C263" s="2"/>
      <c r="P263" s="2"/>
    </row>
    <row r="264" spans="1:16">
      <c r="A264" s="2"/>
      <c r="B264" s="2"/>
      <c r="C264" s="2"/>
      <c r="P264" s="2"/>
    </row>
    <row r="265" spans="1:16">
      <c r="A265" s="2"/>
      <c r="B265" s="2"/>
      <c r="C265" s="2"/>
      <c r="P265" s="2"/>
    </row>
    <row r="266" spans="1:16">
      <c r="A266" s="2"/>
      <c r="B266" s="2"/>
      <c r="C266" s="2"/>
      <c r="P266" s="2"/>
    </row>
    <row r="267" spans="1:16">
      <c r="A267" s="2"/>
      <c r="B267" s="2"/>
      <c r="C267" s="2"/>
      <c r="P267" s="2"/>
    </row>
    <row r="268" spans="1:16">
      <c r="A268" s="2"/>
      <c r="B268" s="2"/>
      <c r="C268" s="2"/>
      <c r="P268" s="2"/>
    </row>
    <row r="269" spans="1:16">
      <c r="A269" s="2"/>
      <c r="B269" s="2"/>
      <c r="C269" s="2"/>
      <c r="P269" s="2"/>
    </row>
    <row r="270" spans="1:16">
      <c r="A270" s="2"/>
      <c r="B270" s="2"/>
      <c r="C270" s="2"/>
      <c r="P270" s="2"/>
    </row>
    <row r="271" spans="1:16">
      <c r="A271" s="2"/>
      <c r="B271" s="2"/>
      <c r="C271" s="2"/>
      <c r="P271" s="2"/>
    </row>
    <row r="272" spans="1:16">
      <c r="A272" s="2"/>
      <c r="B272" s="2"/>
      <c r="C272" s="2"/>
      <c r="P272" s="2"/>
    </row>
    <row r="273" spans="1:16">
      <c r="A273" s="2"/>
      <c r="B273" s="2"/>
      <c r="C273" s="2"/>
      <c r="P273" s="2"/>
    </row>
    <row r="274" spans="1:16">
      <c r="A274" s="2"/>
      <c r="B274" s="2"/>
      <c r="C274" s="2"/>
      <c r="P274" s="2"/>
    </row>
    <row r="275" spans="1:16">
      <c r="A275" s="2"/>
      <c r="B275" s="2"/>
      <c r="C275" s="2"/>
      <c r="P275" s="2"/>
    </row>
    <row r="276" spans="1:16">
      <c r="A276" s="2"/>
      <c r="B276" s="2"/>
      <c r="C276" s="2"/>
      <c r="P276" s="2"/>
    </row>
    <row r="277" spans="1:16">
      <c r="A277" s="2"/>
      <c r="B277" s="2"/>
      <c r="C277" s="2"/>
      <c r="P277" s="2"/>
    </row>
    <row r="278" spans="1:16">
      <c r="A278" s="2"/>
      <c r="B278" s="2"/>
      <c r="C278" s="2"/>
      <c r="P278" s="2"/>
    </row>
    <row r="279" spans="1:16">
      <c r="A279" s="2"/>
      <c r="B279" s="2"/>
      <c r="C279" s="2"/>
      <c r="P279" s="2"/>
    </row>
    <row r="280" spans="1:16">
      <c r="A280" s="2"/>
      <c r="B280" s="2"/>
      <c r="C280" s="2"/>
      <c r="P280" s="2"/>
    </row>
    <row r="281" spans="1:16">
      <c r="A281" s="2"/>
      <c r="B281" s="2"/>
      <c r="C281" s="2"/>
      <c r="P281" s="2"/>
    </row>
    <row r="282" spans="1:16">
      <c r="A282" s="2"/>
      <c r="B282" s="2"/>
      <c r="C282" s="2"/>
      <c r="P282" s="2"/>
    </row>
    <row r="283" spans="1:16">
      <c r="A283" s="2"/>
      <c r="B283" s="2"/>
      <c r="C283" s="2"/>
      <c r="P283" s="2"/>
    </row>
    <row r="284" spans="1:16">
      <c r="A284" s="2"/>
      <c r="B284" s="2"/>
      <c r="C284" s="2"/>
      <c r="P284" s="2"/>
    </row>
    <row r="285" spans="1:16">
      <c r="A285" s="2"/>
      <c r="B285" s="2"/>
      <c r="C285" s="2"/>
      <c r="P285" s="2"/>
    </row>
    <row r="286" spans="1:16">
      <c r="A286" s="2"/>
      <c r="B286" s="2"/>
      <c r="C286" s="2"/>
      <c r="P286" s="2"/>
    </row>
    <row r="287" spans="1:16">
      <c r="A287" s="2"/>
      <c r="B287" s="2"/>
      <c r="C287" s="2"/>
      <c r="P287" s="2"/>
    </row>
    <row r="288" spans="1:16">
      <c r="A288" s="2"/>
      <c r="B288" s="2"/>
      <c r="C288" s="2"/>
      <c r="P288" s="2"/>
    </row>
    <row r="289" spans="1:16">
      <c r="A289" s="2"/>
      <c r="B289" s="2"/>
      <c r="C289" s="2"/>
      <c r="P289" s="2"/>
    </row>
    <row r="290" spans="1:16">
      <c r="A290" s="2"/>
      <c r="B290" s="2"/>
      <c r="C290" s="2"/>
      <c r="P290" s="2"/>
    </row>
    <row r="291" spans="1:16">
      <c r="A291" s="2"/>
      <c r="B291" s="2"/>
      <c r="C291" s="2"/>
      <c r="P291" s="2"/>
    </row>
    <row r="292" spans="1:16">
      <c r="A292" s="2"/>
      <c r="B292" s="2"/>
      <c r="C292" s="2"/>
      <c r="P292" s="2"/>
    </row>
    <row r="293" spans="1:16">
      <c r="A293" s="2"/>
      <c r="B293" s="2"/>
      <c r="C293" s="2"/>
      <c r="P293" s="2"/>
    </row>
    <row r="294" spans="1:16">
      <c r="A294" s="2"/>
      <c r="B294" s="2"/>
      <c r="C294" s="2"/>
      <c r="P294" s="2"/>
    </row>
    <row r="295" spans="1:16">
      <c r="A295" s="2"/>
      <c r="B295" s="2"/>
      <c r="C295" s="2"/>
      <c r="P295" s="2"/>
    </row>
    <row r="296" spans="1:16">
      <c r="A296" s="2"/>
      <c r="B296" s="2"/>
      <c r="C296" s="2"/>
      <c r="P296" s="2"/>
    </row>
    <row r="297" spans="1:16">
      <c r="A297" s="2"/>
      <c r="B297" s="2"/>
      <c r="C297" s="2"/>
      <c r="P297" s="2"/>
    </row>
    <row r="298" spans="1:16">
      <c r="A298" s="2"/>
      <c r="B298" s="2"/>
      <c r="C298" s="2"/>
      <c r="P298" s="2"/>
    </row>
    <row r="299" spans="1:16">
      <c r="A299" s="2"/>
      <c r="B299" s="2"/>
      <c r="C299" s="2"/>
      <c r="P299" s="2"/>
    </row>
    <row r="300" spans="1:16">
      <c r="A300" s="2"/>
      <c r="B300" s="2"/>
      <c r="C300" s="2"/>
      <c r="P300" s="2"/>
    </row>
    <row r="301" spans="1:16">
      <c r="A301" s="2"/>
      <c r="B301" s="2"/>
      <c r="C301" s="2"/>
      <c r="P301" s="2"/>
    </row>
    <row r="302" spans="1:16">
      <c r="A302" s="2"/>
      <c r="B302" s="2"/>
      <c r="C302" s="2"/>
      <c r="P302" s="2"/>
    </row>
    <row r="303" spans="1:16">
      <c r="A303" s="2"/>
      <c r="B303" s="2"/>
      <c r="C303" s="2"/>
      <c r="P303" s="2"/>
    </row>
    <row r="304" spans="1:16">
      <c r="A304" s="2"/>
      <c r="B304" s="2"/>
      <c r="C304" s="2"/>
      <c r="P304" s="2"/>
    </row>
    <row r="305" spans="1:16">
      <c r="A305" s="2"/>
      <c r="B305" s="2"/>
      <c r="C305" s="2"/>
      <c r="P305" s="2"/>
    </row>
    <row r="306" spans="1:16">
      <c r="A306" s="2"/>
      <c r="B306" s="2"/>
      <c r="C306" s="2"/>
      <c r="P306" s="2"/>
    </row>
    <row r="307" spans="1:16">
      <c r="A307" s="2"/>
      <c r="B307" s="2"/>
      <c r="C307" s="2"/>
      <c r="P307" s="2"/>
    </row>
    <row r="308" spans="1:16">
      <c r="A308" s="2"/>
      <c r="B308" s="2"/>
      <c r="C308" s="2"/>
      <c r="P308" s="2"/>
    </row>
    <row r="309" spans="1:16">
      <c r="A309" s="2"/>
      <c r="B309" s="2"/>
      <c r="C309" s="2"/>
      <c r="P309" s="2"/>
    </row>
    <row r="310" spans="1:16">
      <c r="A310" s="2"/>
      <c r="B310" s="2"/>
      <c r="C310" s="2"/>
      <c r="P310" s="2"/>
    </row>
    <row r="311" spans="1:16">
      <c r="A311" s="2"/>
      <c r="B311" s="2"/>
      <c r="C311" s="2"/>
      <c r="P311" s="2"/>
    </row>
    <row r="312" spans="1:16">
      <c r="A312" s="2"/>
      <c r="B312" s="2"/>
      <c r="C312" s="2"/>
      <c r="P312" s="2"/>
    </row>
    <row r="313" spans="1:16">
      <c r="A313" s="2"/>
      <c r="B313" s="2"/>
      <c r="C313" s="2"/>
      <c r="P313" s="2"/>
    </row>
    <row r="314" spans="1:16">
      <c r="A314" s="2"/>
      <c r="B314" s="2"/>
      <c r="C314" s="2"/>
      <c r="P314" s="2"/>
    </row>
    <row r="315" spans="1:16">
      <c r="A315" s="2"/>
      <c r="B315" s="2"/>
      <c r="C315" s="2"/>
      <c r="P315" s="2"/>
    </row>
    <row r="316" spans="1:16">
      <c r="A316" s="2"/>
      <c r="B316" s="2"/>
      <c r="C316" s="2"/>
      <c r="P316" s="2"/>
    </row>
    <row r="317" spans="1:16">
      <c r="A317" s="2"/>
      <c r="B317" s="2"/>
      <c r="C317" s="2"/>
      <c r="P317" s="2"/>
    </row>
    <row r="318" spans="1:16">
      <c r="A318" s="2"/>
      <c r="B318" s="2"/>
      <c r="C318" s="2"/>
      <c r="P318" s="2"/>
    </row>
    <row r="319" spans="1:16">
      <c r="A319" s="2"/>
      <c r="B319" s="2"/>
      <c r="C319" s="2"/>
      <c r="P319" s="2"/>
    </row>
    <row r="320" spans="1:16">
      <c r="A320" s="2"/>
      <c r="B320" s="2"/>
      <c r="C320" s="2"/>
      <c r="P320" s="2"/>
    </row>
    <row r="321" spans="1:16">
      <c r="A321" s="2"/>
      <c r="B321" s="2"/>
      <c r="C321" s="2"/>
      <c r="P321" s="2"/>
    </row>
    <row r="322" spans="1:16">
      <c r="A322" s="2"/>
      <c r="B322" s="2"/>
      <c r="C322" s="2"/>
      <c r="P322" s="2"/>
    </row>
    <row r="323" spans="1:16">
      <c r="A323" s="2"/>
      <c r="B323" s="2"/>
      <c r="C323" s="2"/>
      <c r="P323" s="2"/>
    </row>
    <row r="324" spans="1:16">
      <c r="A324" s="2"/>
      <c r="B324" s="2"/>
      <c r="C324" s="2"/>
      <c r="P324" s="2"/>
    </row>
    <row r="325" spans="1:16">
      <c r="A325" s="2"/>
      <c r="B325" s="2"/>
      <c r="C325" s="2"/>
      <c r="P325" s="2"/>
    </row>
    <row r="326" spans="1:16">
      <c r="A326" s="2"/>
      <c r="B326" s="2"/>
      <c r="C326" s="2"/>
      <c r="P326" s="2"/>
    </row>
    <row r="327" spans="1:16">
      <c r="A327" s="2"/>
      <c r="B327" s="2"/>
      <c r="C327" s="2"/>
      <c r="P327" s="2"/>
    </row>
    <row r="328" spans="1:16">
      <c r="A328" s="2"/>
      <c r="B328" s="2"/>
      <c r="C328" s="2"/>
      <c r="P328" s="2"/>
    </row>
    <row r="329" spans="1:16">
      <c r="A329" s="2"/>
      <c r="B329" s="2"/>
      <c r="C329" s="2"/>
      <c r="P329" s="2"/>
    </row>
    <row r="330" spans="1:16">
      <c r="A330" s="2"/>
      <c r="B330" s="2"/>
      <c r="C330" s="2"/>
      <c r="P330" s="2"/>
    </row>
    <row r="331" spans="1:16">
      <c r="A331" s="2"/>
      <c r="B331" s="2"/>
      <c r="C331" s="2"/>
      <c r="P331" s="2"/>
    </row>
    <row r="332" spans="1:16">
      <c r="A332" s="2"/>
      <c r="B332" s="2"/>
      <c r="C332" s="2"/>
      <c r="P332" s="2"/>
    </row>
    <row r="333" spans="1:16">
      <c r="A333" s="2"/>
      <c r="B333" s="2"/>
      <c r="C333" s="2"/>
      <c r="P333" s="2"/>
    </row>
    <row r="334" spans="1:16">
      <c r="A334" s="2"/>
      <c r="B334" s="2"/>
      <c r="C334" s="2"/>
      <c r="P334" s="2"/>
    </row>
    <row r="335" spans="1:16">
      <c r="A335" s="2"/>
      <c r="B335" s="2"/>
      <c r="C335" s="2"/>
      <c r="P335" s="2"/>
    </row>
    <row r="336" spans="1:16">
      <c r="A336" s="2"/>
      <c r="B336" s="2"/>
      <c r="C336" s="2"/>
      <c r="P336" s="2"/>
    </row>
    <row r="337" spans="1:16">
      <c r="A337" s="2"/>
      <c r="B337" s="2"/>
      <c r="C337" s="2"/>
      <c r="P337" s="2"/>
    </row>
    <row r="338" spans="1:16">
      <c r="A338" s="2"/>
      <c r="B338" s="2"/>
      <c r="C338" s="2"/>
      <c r="P338" s="2"/>
    </row>
    <row r="339" spans="1:16">
      <c r="A339" s="2"/>
      <c r="B339" s="2"/>
      <c r="C339" s="2"/>
      <c r="P339" s="2"/>
    </row>
    <row r="340" spans="1:16">
      <c r="A340" s="2"/>
      <c r="B340" s="2"/>
      <c r="C340" s="2"/>
      <c r="P340" s="2"/>
    </row>
    <row r="341" spans="1:16">
      <c r="A341" s="2"/>
      <c r="B341" s="2"/>
      <c r="C341" s="2"/>
      <c r="P341" s="2"/>
    </row>
    <row r="342" spans="1:16">
      <c r="A342" s="2"/>
      <c r="B342" s="2"/>
      <c r="C342" s="2"/>
      <c r="P342" s="2"/>
    </row>
    <row r="343" spans="1:16">
      <c r="A343" s="2"/>
      <c r="B343" s="2"/>
      <c r="C343" s="2"/>
      <c r="P343" s="2"/>
    </row>
    <row r="344" spans="1:16">
      <c r="A344" s="2"/>
      <c r="B344" s="2"/>
      <c r="C344" s="2"/>
      <c r="P344" s="2"/>
    </row>
    <row r="345" spans="1:16">
      <c r="A345" s="2"/>
      <c r="B345" s="2"/>
      <c r="C345" s="2"/>
      <c r="P345" s="2"/>
    </row>
    <row r="346" spans="1:16">
      <c r="A346" s="2"/>
      <c r="B346" s="2"/>
      <c r="C346" s="2"/>
      <c r="P346" s="2"/>
    </row>
    <row r="347" spans="1:16">
      <c r="A347" s="2"/>
      <c r="B347" s="2"/>
      <c r="C347" s="2"/>
      <c r="P347" s="2"/>
    </row>
    <row r="348" spans="1:16">
      <c r="A348" s="2"/>
      <c r="B348" s="2"/>
      <c r="C348" s="2"/>
      <c r="P348" s="2"/>
    </row>
    <row r="349" spans="1:16">
      <c r="A349" s="2"/>
      <c r="B349" s="2"/>
      <c r="C349" s="2"/>
      <c r="P349" s="2"/>
    </row>
    <row r="350" spans="1:16">
      <c r="A350" s="2"/>
      <c r="B350" s="2"/>
      <c r="C350" s="2"/>
      <c r="P350" s="2"/>
    </row>
    <row r="351" spans="1:16">
      <c r="A351" s="2"/>
      <c r="B351" s="2"/>
      <c r="C351" s="2"/>
      <c r="P351" s="2"/>
    </row>
    <row r="352" spans="1:16">
      <c r="A352" s="2"/>
      <c r="B352" s="2"/>
      <c r="C352" s="2"/>
      <c r="P352" s="2"/>
    </row>
    <row r="353" spans="1:16">
      <c r="A353" s="2"/>
      <c r="B353" s="2"/>
      <c r="C353" s="2"/>
      <c r="P353" s="2"/>
    </row>
    <row r="354" spans="1:16">
      <c r="A354" s="2"/>
      <c r="B354" s="2"/>
      <c r="C354" s="2"/>
      <c r="P354" s="2"/>
    </row>
    <row r="355" spans="1:16">
      <c r="A355" s="2"/>
      <c r="B355" s="2"/>
      <c r="C355" s="2"/>
      <c r="P355" s="2"/>
    </row>
    <row r="356" spans="1:16">
      <c r="A356" s="2"/>
      <c r="B356" s="2"/>
      <c r="C356" s="2"/>
      <c r="P356" s="2"/>
    </row>
    <row r="357" spans="1:16">
      <c r="A357" s="2"/>
      <c r="B357" s="2"/>
      <c r="C357" s="2"/>
      <c r="P357" s="2"/>
    </row>
    <row r="358" spans="1:16">
      <c r="A358" s="2"/>
      <c r="B358" s="2"/>
      <c r="C358" s="2"/>
      <c r="P358" s="2"/>
    </row>
    <row r="359" spans="1:16">
      <c r="A359" s="2"/>
      <c r="B359" s="2"/>
      <c r="C359" s="2"/>
      <c r="P359" s="2"/>
    </row>
    <row r="360" spans="1:16">
      <c r="A360" s="2"/>
      <c r="B360" s="2"/>
      <c r="C360" s="2"/>
      <c r="P360" s="2"/>
    </row>
    <row r="361" spans="1:16">
      <c r="A361" s="2"/>
      <c r="B361" s="2"/>
      <c r="C361" s="2"/>
      <c r="P361" s="2"/>
    </row>
    <row r="362" spans="1:16">
      <c r="A362" s="2"/>
      <c r="B362" s="2"/>
      <c r="C362" s="2"/>
      <c r="P362" s="2"/>
    </row>
    <row r="363" spans="1:16">
      <c r="A363" s="2"/>
      <c r="B363" s="2"/>
      <c r="C363" s="2"/>
      <c r="P363" s="2"/>
    </row>
    <row r="364" spans="1:16">
      <c r="A364" s="2"/>
      <c r="B364" s="2"/>
      <c r="C364" s="2"/>
      <c r="P364" s="2"/>
    </row>
    <row r="365" spans="1:16">
      <c r="A365" s="2"/>
      <c r="B365" s="2"/>
      <c r="C365" s="2"/>
      <c r="P365" s="2"/>
    </row>
    <row r="366" spans="1:16">
      <c r="A366" s="2"/>
      <c r="B366" s="2"/>
      <c r="C366" s="2"/>
      <c r="P366" s="2"/>
    </row>
    <row r="367" spans="1:16">
      <c r="A367" s="2"/>
      <c r="B367" s="2"/>
      <c r="C367" s="2"/>
      <c r="P367" s="2"/>
    </row>
    <row r="368" spans="1:16">
      <c r="A368" s="2"/>
      <c r="B368" s="2"/>
      <c r="C368" s="2"/>
      <c r="P368" s="2"/>
    </row>
    <row r="369" spans="1:16">
      <c r="A369" s="2"/>
      <c r="B369" s="2"/>
      <c r="C369" s="2"/>
      <c r="P369" s="2"/>
    </row>
    <row r="370" spans="1:16">
      <c r="A370" s="2"/>
      <c r="B370" s="2"/>
      <c r="C370" s="2"/>
      <c r="P370" s="2"/>
    </row>
    <row r="371" spans="1:16">
      <c r="A371" s="2"/>
      <c r="B371" s="2"/>
      <c r="C371" s="2"/>
      <c r="P371" s="2"/>
    </row>
    <row r="372" spans="1:16">
      <c r="A372" s="2"/>
      <c r="B372" s="2"/>
      <c r="C372" s="2"/>
      <c r="P372" s="2"/>
    </row>
    <row r="373" spans="1:16">
      <c r="A373" s="2"/>
      <c r="B373" s="2"/>
      <c r="C373" s="2"/>
      <c r="P373" s="2"/>
    </row>
    <row r="374" spans="1:16">
      <c r="A374" s="2"/>
      <c r="B374" s="2"/>
      <c r="C374" s="2"/>
      <c r="P374" s="2"/>
    </row>
    <row r="375" spans="1:16">
      <c r="A375" s="2"/>
      <c r="B375" s="2"/>
      <c r="C375" s="2"/>
      <c r="P375" s="2"/>
    </row>
    <row r="376" spans="1:16">
      <c r="A376" s="2"/>
      <c r="B376" s="2"/>
      <c r="C376" s="2"/>
      <c r="P376" s="2"/>
    </row>
    <row r="377" spans="1:16">
      <c r="A377" s="2"/>
      <c r="B377" s="2"/>
      <c r="C377" s="2"/>
      <c r="P377" s="2"/>
    </row>
    <row r="378" spans="1:16">
      <c r="A378" s="2"/>
      <c r="B378" s="2"/>
      <c r="C378" s="2"/>
      <c r="P378" s="2"/>
    </row>
    <row r="379" spans="1:16">
      <c r="A379" s="2"/>
      <c r="B379" s="2"/>
      <c r="C379" s="2"/>
      <c r="P379" s="2"/>
    </row>
    <row r="380" spans="1:16">
      <c r="A380" s="2"/>
      <c r="B380" s="2"/>
      <c r="C380" s="2"/>
      <c r="P380" s="2"/>
    </row>
    <row r="381" spans="1:16">
      <c r="A381" s="2"/>
      <c r="B381" s="2"/>
      <c r="C381" s="2"/>
      <c r="P381" s="2"/>
    </row>
    <row r="382" spans="1:16">
      <c r="A382" s="2"/>
      <c r="B382" s="2"/>
      <c r="C382" s="2"/>
      <c r="P382" s="2"/>
    </row>
    <row r="383" spans="1:16">
      <c r="A383" s="2"/>
      <c r="B383" s="2"/>
      <c r="C383" s="2"/>
      <c r="P383" s="2"/>
    </row>
    <row r="384" spans="1:16">
      <c r="A384" s="2"/>
      <c r="B384" s="2"/>
      <c r="C384" s="2"/>
      <c r="P384" s="2"/>
    </row>
    <row r="385" spans="1:16">
      <c r="A385" s="2"/>
      <c r="B385" s="2"/>
      <c r="C385" s="2"/>
      <c r="P385" s="2"/>
    </row>
    <row r="386" spans="1:16">
      <c r="A386" s="2"/>
      <c r="B386" s="2"/>
      <c r="C386" s="2"/>
      <c r="P386" s="2"/>
    </row>
    <row r="387" spans="1:16">
      <c r="A387" s="2"/>
      <c r="B387" s="2"/>
      <c r="C387" s="2"/>
      <c r="P387" s="2"/>
    </row>
    <row r="388" spans="1:16">
      <c r="A388" s="2"/>
      <c r="B388" s="2"/>
      <c r="C388" s="2"/>
      <c r="P388" s="2"/>
    </row>
    <row r="389" spans="1:16">
      <c r="A389" s="2"/>
      <c r="B389" s="2"/>
      <c r="C389" s="2"/>
      <c r="P389" s="2"/>
    </row>
    <row r="390" spans="1:16">
      <c r="A390" s="2"/>
      <c r="B390" s="2"/>
      <c r="C390" s="2"/>
      <c r="P390" s="2"/>
    </row>
    <row r="391" spans="1:16">
      <c r="A391" s="2"/>
      <c r="B391" s="2"/>
      <c r="C391" s="2"/>
      <c r="P391" s="2"/>
    </row>
    <row r="392" spans="1:16">
      <c r="A392" s="2"/>
      <c r="B392" s="2"/>
      <c r="C392" s="2"/>
      <c r="P392" s="2"/>
    </row>
    <row r="393" spans="1:16">
      <c r="A393" s="2"/>
      <c r="B393" s="2"/>
      <c r="C393" s="2"/>
      <c r="P393" s="2"/>
    </row>
    <row r="394" spans="1:16">
      <c r="A394" s="2"/>
      <c r="B394" s="2"/>
      <c r="C394" s="2"/>
      <c r="P394" s="2"/>
    </row>
    <row r="395" spans="1:16">
      <c r="A395" s="2"/>
      <c r="B395" s="2"/>
      <c r="C395" s="2"/>
      <c r="P395" s="2"/>
    </row>
    <row r="396" spans="1:16">
      <c r="A396" s="2"/>
      <c r="B396" s="2"/>
      <c r="C396" s="2"/>
      <c r="P396" s="2"/>
    </row>
    <row r="397" spans="1:16">
      <c r="A397" s="2"/>
      <c r="B397" s="2"/>
      <c r="C397" s="2"/>
      <c r="P397" s="2"/>
    </row>
    <row r="398" spans="1:16">
      <c r="A398" s="2"/>
      <c r="B398" s="2"/>
      <c r="C398" s="2"/>
      <c r="P398" s="2"/>
    </row>
    <row r="399" spans="1:16">
      <c r="A399" s="2"/>
      <c r="B399" s="2"/>
      <c r="C399" s="2"/>
      <c r="P399" s="2"/>
    </row>
    <row r="400" spans="1:16">
      <c r="A400" s="2"/>
      <c r="B400" s="2"/>
      <c r="C400" s="2"/>
      <c r="P400" s="2"/>
    </row>
    <row r="401" spans="1:16">
      <c r="A401" s="2"/>
      <c r="B401" s="2"/>
      <c r="C401" s="2"/>
      <c r="P401" s="2"/>
    </row>
    <row r="402" spans="1:16">
      <c r="A402" s="2"/>
      <c r="B402" s="2"/>
      <c r="C402" s="2"/>
      <c r="P402" s="2"/>
    </row>
    <row r="403" spans="1:16">
      <c r="A403" s="2"/>
      <c r="B403" s="2"/>
      <c r="C403" s="2"/>
      <c r="P403" s="2"/>
    </row>
    <row r="404" spans="1:16">
      <c r="A404" s="2"/>
      <c r="B404" s="2"/>
      <c r="C404" s="2"/>
      <c r="P404" s="2"/>
    </row>
    <row r="405" spans="1:16">
      <c r="A405" s="2"/>
      <c r="B405" s="2"/>
      <c r="C405" s="2"/>
      <c r="P405" s="2"/>
    </row>
    <row r="406" spans="1:16">
      <c r="A406" s="2"/>
      <c r="B406" s="2"/>
      <c r="C406" s="2"/>
      <c r="P406" s="2"/>
    </row>
    <row r="407" spans="1:16">
      <c r="A407" s="2"/>
      <c r="B407" s="2"/>
      <c r="C407" s="2"/>
      <c r="P407" s="2"/>
    </row>
    <row r="408" spans="1:16">
      <c r="A408" s="2"/>
      <c r="B408" s="2"/>
      <c r="C408" s="2"/>
      <c r="P408" s="2"/>
    </row>
    <row r="409" spans="1:16">
      <c r="A409" s="2"/>
      <c r="B409" s="2"/>
      <c r="C409" s="2"/>
      <c r="P409" s="2"/>
    </row>
    <row r="410" spans="1:16">
      <c r="A410" s="2"/>
      <c r="B410" s="2"/>
      <c r="C410" s="2"/>
      <c r="P410" s="2"/>
    </row>
    <row r="411" spans="1:16">
      <c r="A411" s="2"/>
      <c r="B411" s="2"/>
      <c r="C411" s="2"/>
      <c r="P411" s="2"/>
    </row>
    <row r="412" spans="1:16">
      <c r="A412" s="2"/>
      <c r="B412" s="2"/>
      <c r="C412" s="2"/>
      <c r="P412" s="2"/>
    </row>
    <row r="413" spans="1:16">
      <c r="A413" s="2"/>
      <c r="B413" s="2"/>
      <c r="C413" s="2"/>
      <c r="P413" s="2"/>
    </row>
    <row r="414" spans="1:16">
      <c r="A414" s="2"/>
      <c r="B414" s="2"/>
      <c r="C414" s="2"/>
      <c r="P414" s="2"/>
    </row>
    <row r="415" spans="1:16">
      <c r="A415" s="2"/>
      <c r="B415" s="2"/>
      <c r="C415" s="2"/>
      <c r="P415" s="2"/>
    </row>
    <row r="416" spans="1:16">
      <c r="A416" s="2"/>
      <c r="B416" s="2"/>
      <c r="C416" s="2"/>
      <c r="P416" s="2"/>
    </row>
    <row r="417" spans="1:16">
      <c r="A417" s="2"/>
      <c r="B417" s="2"/>
      <c r="C417" s="2"/>
      <c r="P417" s="2"/>
    </row>
    <row r="418" spans="1:16">
      <c r="A418" s="2"/>
      <c r="B418" s="2"/>
      <c r="C418" s="2"/>
      <c r="P418" s="2"/>
    </row>
    <row r="419" spans="1:16">
      <c r="A419" s="2"/>
      <c r="B419" s="2"/>
      <c r="C419" s="2"/>
      <c r="P419" s="2"/>
    </row>
    <row r="420" spans="1:16">
      <c r="A420" s="2"/>
      <c r="B420" s="2"/>
      <c r="C420" s="2"/>
      <c r="P420" s="2"/>
    </row>
    <row r="421" spans="1:16">
      <c r="A421" s="2"/>
      <c r="B421" s="2"/>
      <c r="C421" s="2"/>
      <c r="P421" s="2"/>
    </row>
    <row r="422" spans="1:16">
      <c r="A422" s="2"/>
      <c r="B422" s="2"/>
      <c r="C422" s="2"/>
      <c r="P422" s="2"/>
    </row>
    <row r="423" spans="1:16">
      <c r="A423" s="2"/>
      <c r="B423" s="2"/>
      <c r="C423" s="2"/>
      <c r="P423" s="2"/>
    </row>
    <row r="424" spans="1:16">
      <c r="A424" s="2"/>
      <c r="B424" s="2"/>
      <c r="C424" s="2"/>
      <c r="P424" s="2"/>
    </row>
    <row r="425" spans="1:16">
      <c r="A425" s="2"/>
      <c r="B425" s="2"/>
      <c r="C425" s="2"/>
      <c r="P425" s="2"/>
    </row>
    <row r="426" spans="1:16">
      <c r="A426" s="2"/>
      <c r="B426" s="2"/>
      <c r="C426" s="2"/>
      <c r="P426" s="2"/>
    </row>
    <row r="427" spans="1:16">
      <c r="A427" s="2"/>
      <c r="B427" s="2"/>
      <c r="C427" s="2"/>
      <c r="P427" s="2"/>
    </row>
    <row r="428" spans="1:16">
      <c r="A428" s="2"/>
      <c r="B428" s="2"/>
      <c r="C428" s="2"/>
      <c r="P428" s="2"/>
    </row>
    <row r="429" spans="1:16">
      <c r="A429" s="2"/>
      <c r="B429" s="2"/>
      <c r="C429" s="2"/>
      <c r="P429" s="2"/>
    </row>
    <row r="430" spans="1:16">
      <c r="A430" s="2"/>
      <c r="B430" s="2"/>
      <c r="C430" s="2"/>
      <c r="P430" s="2"/>
    </row>
    <row r="431" spans="1:16">
      <c r="A431" s="2"/>
      <c r="B431" s="2"/>
      <c r="C431" s="2"/>
      <c r="P431" s="2"/>
    </row>
    <row r="432" spans="1:16">
      <c r="A432" s="2"/>
      <c r="B432" s="2"/>
      <c r="C432" s="2"/>
      <c r="P432" s="2"/>
    </row>
    <row r="433" spans="1:16">
      <c r="A433" s="2"/>
      <c r="B433" s="2"/>
      <c r="C433" s="2"/>
      <c r="P433" s="2"/>
    </row>
    <row r="434" spans="1:16">
      <c r="A434" s="2"/>
      <c r="B434" s="2"/>
      <c r="C434" s="2"/>
      <c r="P434" s="2"/>
    </row>
    <row r="435" spans="1:16">
      <c r="A435" s="2"/>
      <c r="B435" s="2"/>
      <c r="C435" s="2"/>
      <c r="P435" s="2"/>
    </row>
    <row r="436" spans="1:16">
      <c r="A436" s="2"/>
      <c r="B436" s="2"/>
      <c r="C436" s="2"/>
      <c r="P436" s="2"/>
    </row>
    <row r="437" spans="1:16">
      <c r="A437" s="2"/>
      <c r="B437" s="2"/>
      <c r="C437" s="2"/>
      <c r="P437" s="2"/>
    </row>
    <row r="438" spans="1:16">
      <c r="A438" s="2"/>
      <c r="B438" s="2"/>
      <c r="C438" s="2"/>
      <c r="P438" s="2"/>
    </row>
    <row r="439" spans="1:16">
      <c r="A439" s="2"/>
      <c r="B439" s="2"/>
      <c r="C439" s="2"/>
      <c r="P439" s="2"/>
    </row>
    <row r="440" spans="1:16">
      <c r="A440" s="2"/>
      <c r="B440" s="2"/>
      <c r="C440" s="2"/>
      <c r="P440" s="2"/>
    </row>
    <row r="441" spans="1:16">
      <c r="A441" s="2"/>
      <c r="B441" s="2"/>
      <c r="C441" s="2"/>
      <c r="P441" s="2"/>
    </row>
    <row r="442" spans="1:16">
      <c r="A442" s="2"/>
      <c r="B442" s="2"/>
      <c r="C442" s="2"/>
      <c r="P442" s="2"/>
    </row>
    <row r="443" spans="1:16">
      <c r="A443" s="2"/>
      <c r="B443" s="2"/>
      <c r="C443" s="2"/>
      <c r="P443" s="2"/>
    </row>
    <row r="444" spans="1:16">
      <c r="A444" s="2"/>
      <c r="B444" s="2"/>
      <c r="C444" s="2"/>
      <c r="P444" s="2"/>
    </row>
    <row r="445" spans="1:16">
      <c r="A445" s="2"/>
      <c r="B445" s="2"/>
      <c r="C445" s="2"/>
      <c r="P445" s="2"/>
    </row>
    <row r="446" spans="1:16">
      <c r="A446" s="2"/>
      <c r="B446" s="2"/>
      <c r="C446" s="2"/>
      <c r="P446" s="2"/>
    </row>
    <row r="447" spans="1:16">
      <c r="A447" s="2"/>
      <c r="B447" s="2"/>
      <c r="C447" s="2"/>
      <c r="P447" s="2"/>
    </row>
    <row r="448" spans="1:16">
      <c r="A448" s="2"/>
      <c r="B448" s="2"/>
      <c r="C448" s="2"/>
      <c r="P448" s="2"/>
    </row>
    <row r="449" spans="1:16">
      <c r="A449" s="2"/>
      <c r="B449" s="2"/>
      <c r="C449" s="2"/>
      <c r="P449" s="2"/>
    </row>
    <row r="450" spans="1:16">
      <c r="A450" s="2"/>
      <c r="B450" s="2"/>
      <c r="C450" s="2"/>
      <c r="P450" s="2"/>
    </row>
    <row r="451" spans="1:16">
      <c r="A451" s="2"/>
      <c r="B451" s="2"/>
      <c r="C451" s="2"/>
      <c r="P451" s="2"/>
    </row>
    <row r="452" spans="1:16">
      <c r="A452" s="2"/>
      <c r="B452" s="2"/>
      <c r="C452" s="2"/>
      <c r="P452" s="2"/>
    </row>
    <row r="453" spans="1:16">
      <c r="A453" s="2"/>
      <c r="B453" s="2"/>
      <c r="C453" s="2"/>
      <c r="P453" s="2"/>
    </row>
    <row r="454" spans="1:16">
      <c r="A454" s="2"/>
      <c r="B454" s="2"/>
      <c r="C454" s="2"/>
      <c r="P454" s="2"/>
    </row>
    <row r="455" spans="1:16">
      <c r="A455" s="2"/>
      <c r="B455" s="2"/>
      <c r="C455" s="2"/>
      <c r="P455" s="2"/>
    </row>
    <row r="456" spans="1:16">
      <c r="A456" s="2"/>
      <c r="B456" s="2"/>
      <c r="C456" s="2"/>
      <c r="P456" s="2"/>
    </row>
    <row r="457" spans="1:16">
      <c r="A457" s="2"/>
      <c r="B457" s="2"/>
      <c r="C457" s="2"/>
      <c r="P457" s="2"/>
    </row>
    <row r="458" spans="1:16">
      <c r="A458" s="2"/>
      <c r="B458" s="2"/>
      <c r="C458" s="2"/>
      <c r="P458" s="2"/>
    </row>
    <row r="459" spans="1:16">
      <c r="A459" s="2"/>
      <c r="B459" s="2"/>
      <c r="C459" s="2"/>
      <c r="P459" s="2"/>
    </row>
    <row r="460" spans="1:16">
      <c r="A460" s="2"/>
      <c r="B460" s="2"/>
      <c r="C460" s="2"/>
      <c r="P460" s="2"/>
    </row>
    <row r="461" spans="1:16">
      <c r="A461" s="2"/>
      <c r="B461" s="2"/>
      <c r="C461" s="2"/>
      <c r="P461" s="2"/>
    </row>
    <row r="462" spans="1:16">
      <c r="A462" s="2"/>
      <c r="B462" s="2"/>
      <c r="C462" s="2"/>
      <c r="P462" s="2"/>
    </row>
    <row r="463" spans="1:16">
      <c r="A463" s="2"/>
      <c r="B463" s="2"/>
      <c r="C463" s="2"/>
      <c r="P463" s="2"/>
    </row>
    <row r="464" spans="1:16">
      <c r="A464" s="2"/>
      <c r="B464" s="2"/>
      <c r="C464" s="2"/>
      <c r="P464" s="2"/>
    </row>
    <row r="465" spans="1:16">
      <c r="A465" s="2"/>
      <c r="B465" s="2"/>
      <c r="C465" s="2"/>
      <c r="P465" s="2"/>
    </row>
    <row r="466" spans="1:16">
      <c r="A466" s="2"/>
      <c r="B466" s="2"/>
      <c r="C466" s="2"/>
      <c r="P466" s="2"/>
    </row>
    <row r="467" spans="1:16">
      <c r="A467" s="2"/>
      <c r="B467" s="2"/>
      <c r="C467" s="2"/>
      <c r="P467" s="2"/>
    </row>
    <row r="468" spans="1:16">
      <c r="A468" s="2"/>
      <c r="B468" s="2"/>
      <c r="C468" s="2"/>
      <c r="P468" s="2"/>
    </row>
    <row r="469" spans="1:16">
      <c r="A469" s="2"/>
      <c r="B469" s="2"/>
      <c r="C469" s="2"/>
      <c r="P469" s="2"/>
    </row>
    <row r="470" spans="1:16">
      <c r="A470" s="2"/>
      <c r="B470" s="2"/>
      <c r="C470" s="2"/>
      <c r="P470" s="2"/>
    </row>
    <row r="471" spans="1:16">
      <c r="A471" s="2"/>
      <c r="B471" s="2"/>
      <c r="C471" s="2"/>
      <c r="P471" s="2"/>
    </row>
    <row r="472" spans="1:16">
      <c r="A472" s="2"/>
      <c r="B472" s="2"/>
      <c r="C472" s="2"/>
      <c r="P472" s="2"/>
    </row>
    <row r="473" spans="1:16">
      <c r="A473" s="2"/>
      <c r="B473" s="2"/>
      <c r="C473" s="2"/>
      <c r="P473" s="2"/>
    </row>
    <row r="474" spans="1:16">
      <c r="A474" s="2"/>
      <c r="B474" s="2"/>
      <c r="C474" s="2"/>
      <c r="P474" s="2"/>
    </row>
    <row r="475" spans="1:16">
      <c r="A475" s="2"/>
      <c r="B475" s="2"/>
      <c r="C475" s="2"/>
      <c r="P475" s="2"/>
    </row>
    <row r="476" spans="1:16">
      <c r="A476" s="2"/>
      <c r="B476" s="2"/>
      <c r="C476" s="2"/>
      <c r="P476" s="2"/>
    </row>
    <row r="477" spans="1:16">
      <c r="A477" s="2"/>
      <c r="B477" s="2"/>
      <c r="C477" s="2"/>
      <c r="P477" s="2"/>
    </row>
    <row r="478" spans="1:16">
      <c r="A478" s="2"/>
      <c r="B478" s="2"/>
      <c r="C478" s="2"/>
      <c r="P478" s="2"/>
    </row>
    <row r="479" spans="1:16">
      <c r="A479" s="2"/>
      <c r="B479" s="2"/>
      <c r="C479" s="2"/>
      <c r="P479" s="2"/>
    </row>
    <row r="480" spans="1:16">
      <c r="A480" s="2"/>
      <c r="B480" s="2"/>
      <c r="C480" s="2"/>
      <c r="P480" s="2"/>
    </row>
    <row r="481" spans="1:16">
      <c r="A481" s="2"/>
      <c r="B481" s="2"/>
      <c r="C481" s="2"/>
      <c r="P481" s="2"/>
    </row>
    <row r="482" spans="1:16">
      <c r="A482" s="2"/>
      <c r="B482" s="2"/>
      <c r="C482" s="2"/>
      <c r="P482" s="2"/>
    </row>
    <row r="483" spans="1:16">
      <c r="A483" s="2"/>
      <c r="B483" s="2"/>
      <c r="C483" s="2"/>
      <c r="P483" s="2"/>
    </row>
    <row r="484" spans="1:16">
      <c r="A484" s="2"/>
      <c r="B484" s="2"/>
      <c r="C484" s="2"/>
      <c r="P484" s="2"/>
    </row>
    <row r="485" spans="1:16">
      <c r="A485" s="2"/>
      <c r="B485" s="2"/>
      <c r="C485" s="2"/>
      <c r="P485" s="2"/>
    </row>
    <row r="486" spans="1:16">
      <c r="A486" s="2"/>
      <c r="B486" s="2"/>
      <c r="C486" s="2"/>
      <c r="P486" s="2"/>
    </row>
    <row r="487" spans="1:16">
      <c r="A487" s="2"/>
      <c r="B487" s="2"/>
      <c r="C487" s="2"/>
      <c r="P487" s="2"/>
    </row>
    <row r="488" spans="1:16">
      <c r="A488" s="2"/>
      <c r="B488" s="2"/>
      <c r="C488" s="2"/>
      <c r="P488" s="2"/>
    </row>
    <row r="489" spans="1:16">
      <c r="A489" s="2"/>
      <c r="B489" s="2"/>
      <c r="C489" s="2"/>
      <c r="P489" s="2"/>
    </row>
    <row r="490" spans="1:16">
      <c r="A490" s="2"/>
      <c r="B490" s="2"/>
      <c r="C490" s="2"/>
      <c r="P490" s="2"/>
    </row>
    <row r="491" spans="1:16">
      <c r="A491" s="2"/>
      <c r="B491" s="2"/>
      <c r="C491" s="2"/>
      <c r="P491" s="2"/>
    </row>
    <row r="492" spans="1:16">
      <c r="A492" s="2"/>
      <c r="B492" s="2"/>
      <c r="C492" s="2"/>
      <c r="P492" s="2"/>
    </row>
    <row r="493" spans="1:16">
      <c r="A493" s="2"/>
      <c r="B493" s="2"/>
      <c r="C493" s="2"/>
      <c r="P493" s="2"/>
    </row>
    <row r="494" spans="1:16">
      <c r="A494" s="2"/>
      <c r="B494" s="2"/>
      <c r="C494" s="2"/>
      <c r="P494" s="2"/>
    </row>
    <row r="495" spans="1:16">
      <c r="A495" s="2"/>
      <c r="B495" s="2"/>
      <c r="C495" s="2"/>
      <c r="P495" s="2"/>
    </row>
    <row r="496" spans="1:16">
      <c r="A496" s="2"/>
      <c r="B496" s="2"/>
      <c r="C496" s="2"/>
      <c r="P496" s="2"/>
    </row>
    <row r="497" spans="1:16">
      <c r="A497" s="2"/>
      <c r="B497" s="2"/>
      <c r="C497" s="2"/>
      <c r="P497" s="2"/>
    </row>
    <row r="498" spans="1:16">
      <c r="A498" s="2"/>
      <c r="B498" s="2"/>
      <c r="C498" s="2"/>
      <c r="P498" s="2"/>
    </row>
    <row r="499" spans="1:16">
      <c r="A499" s="2"/>
      <c r="B499" s="2"/>
      <c r="C499" s="2"/>
      <c r="P499" s="2"/>
    </row>
    <row r="500" spans="1:16">
      <c r="A500" s="2"/>
      <c r="B500" s="2"/>
      <c r="C500" s="2"/>
      <c r="P500" s="2"/>
    </row>
    <row r="501" spans="1:16">
      <c r="A501" s="2"/>
      <c r="B501" s="2"/>
      <c r="C501" s="2"/>
      <c r="P501" s="2"/>
    </row>
    <row r="502" spans="1:16">
      <c r="A502" s="2"/>
      <c r="B502" s="2"/>
      <c r="C502" s="2"/>
      <c r="P502" s="2"/>
    </row>
    <row r="503" spans="1:16">
      <c r="A503" s="2"/>
      <c r="B503" s="2"/>
      <c r="C503" s="2"/>
      <c r="P503" s="2"/>
    </row>
    <row r="504" spans="1:16">
      <c r="A504" s="2"/>
      <c r="B504" s="2"/>
      <c r="C504" s="2"/>
      <c r="P504" s="2"/>
    </row>
    <row r="505" spans="1:16">
      <c r="A505" s="2"/>
      <c r="B505" s="2"/>
      <c r="C505" s="2"/>
      <c r="P505" s="2"/>
    </row>
    <row r="506" spans="1:16">
      <c r="A506" s="2"/>
      <c r="B506" s="2"/>
      <c r="C506" s="2"/>
      <c r="P506" s="2"/>
    </row>
    <row r="507" spans="1:16">
      <c r="A507" s="2"/>
      <c r="B507" s="2"/>
      <c r="C507" s="2"/>
      <c r="P507" s="2"/>
    </row>
    <row r="508" spans="1:16">
      <c r="A508" s="2"/>
      <c r="B508" s="2"/>
      <c r="C508" s="2"/>
      <c r="P508" s="2"/>
    </row>
    <row r="509" spans="1:16">
      <c r="A509" s="2"/>
      <c r="B509" s="2"/>
      <c r="C509" s="2"/>
      <c r="P509" s="2"/>
    </row>
    <row r="510" spans="1:16">
      <c r="A510" s="2"/>
      <c r="B510" s="2"/>
      <c r="C510" s="2"/>
      <c r="P510" s="2"/>
    </row>
    <row r="511" spans="1:16">
      <c r="A511" s="2"/>
      <c r="B511" s="2"/>
      <c r="C511" s="2"/>
      <c r="P511" s="2"/>
    </row>
    <row r="512" spans="1:16">
      <c r="A512" s="2"/>
      <c r="B512" s="2"/>
      <c r="C512" s="2"/>
      <c r="P512" s="2"/>
    </row>
    <row r="513" spans="1:16">
      <c r="A513" s="2"/>
      <c r="B513" s="2"/>
      <c r="C513" s="2"/>
      <c r="P513" s="2"/>
    </row>
    <row r="514" spans="1:16">
      <c r="A514" s="2"/>
      <c r="B514" s="2"/>
      <c r="C514" s="2"/>
      <c r="P514" s="2"/>
    </row>
    <row r="515" spans="1:16">
      <c r="A515" s="2"/>
      <c r="B515" s="2"/>
      <c r="C515" s="2"/>
      <c r="P515" s="2"/>
    </row>
    <row r="516" spans="1:16">
      <c r="A516" s="2"/>
      <c r="B516" s="2"/>
      <c r="C516" s="2"/>
      <c r="P516" s="2"/>
    </row>
    <row r="517" spans="1:16">
      <c r="A517" s="2"/>
      <c r="B517" s="2"/>
      <c r="C517" s="2"/>
      <c r="P517" s="2"/>
    </row>
    <row r="518" spans="1:16">
      <c r="A518" s="2"/>
      <c r="B518" s="2"/>
      <c r="C518" s="2"/>
      <c r="P518" s="2"/>
    </row>
    <row r="519" spans="1:16">
      <c r="A519" s="2"/>
      <c r="B519" s="2"/>
      <c r="C519" s="2"/>
      <c r="P519" s="2"/>
    </row>
    <row r="520" spans="1:16">
      <c r="A520" s="2"/>
      <c r="B520" s="2"/>
      <c r="C520" s="2"/>
      <c r="P520" s="2"/>
    </row>
    <row r="521" spans="1:16">
      <c r="A521" s="2"/>
      <c r="B521" s="2"/>
      <c r="C521" s="2"/>
      <c r="P521" s="2"/>
    </row>
    <row r="522" spans="1:16">
      <c r="A522" s="2"/>
      <c r="B522" s="2"/>
      <c r="C522" s="2"/>
      <c r="P522" s="2"/>
    </row>
    <row r="523" spans="1:16">
      <c r="A523" s="2"/>
      <c r="B523" s="2"/>
      <c r="C523" s="2"/>
      <c r="P523" s="2"/>
    </row>
    <row r="524" spans="1:16">
      <c r="A524" s="2"/>
      <c r="B524" s="2"/>
      <c r="C524" s="2"/>
      <c r="P524" s="2"/>
    </row>
    <row r="525" spans="1:16">
      <c r="A525" s="2"/>
      <c r="B525" s="2"/>
      <c r="C525" s="2"/>
      <c r="P525" s="2"/>
    </row>
    <row r="526" spans="1:16">
      <c r="A526" s="2"/>
      <c r="B526" s="2"/>
      <c r="C526" s="2"/>
      <c r="P526" s="2"/>
    </row>
    <row r="527" spans="1:16">
      <c r="A527" s="2"/>
      <c r="B527" s="2"/>
      <c r="C527" s="2"/>
      <c r="P527" s="2"/>
    </row>
    <row r="528" spans="1:16">
      <c r="A528" s="2"/>
      <c r="B528" s="2"/>
      <c r="C528" s="2"/>
      <c r="P528" s="2"/>
    </row>
    <row r="529" spans="1:16">
      <c r="A529" s="2"/>
      <c r="B529" s="2"/>
      <c r="C529" s="2"/>
      <c r="P529" s="2"/>
    </row>
    <row r="530" spans="1:16">
      <c r="A530" s="2"/>
      <c r="B530" s="2"/>
      <c r="C530" s="2"/>
      <c r="P530" s="2"/>
    </row>
    <row r="531" spans="1:16">
      <c r="A531" s="2"/>
      <c r="B531" s="2"/>
      <c r="C531" s="2"/>
      <c r="P531" s="2"/>
    </row>
    <row r="532" spans="1:16">
      <c r="A532" s="2"/>
      <c r="B532" s="2"/>
      <c r="C532" s="2"/>
      <c r="P532" s="2"/>
    </row>
    <row r="533" spans="1:16">
      <c r="A533" s="2"/>
      <c r="B533" s="2"/>
      <c r="C533" s="2"/>
      <c r="P533" s="2"/>
    </row>
    <row r="534" spans="1:16">
      <c r="A534" s="2"/>
      <c r="B534" s="2"/>
      <c r="C534" s="2"/>
      <c r="P534" s="2"/>
    </row>
    <row r="535" spans="1:16">
      <c r="A535" s="2"/>
      <c r="B535" s="2"/>
      <c r="C535" s="2"/>
      <c r="P535" s="2"/>
    </row>
    <row r="536" spans="1:16">
      <c r="A536" s="2"/>
      <c r="B536" s="2"/>
      <c r="C536" s="2"/>
      <c r="P536" s="2"/>
    </row>
    <row r="537" spans="1:16">
      <c r="A537" s="2"/>
      <c r="B537" s="2"/>
      <c r="C537" s="2"/>
      <c r="P537" s="2"/>
    </row>
    <row r="538" spans="1:16">
      <c r="A538" s="2"/>
      <c r="B538" s="2"/>
      <c r="C538" s="2"/>
      <c r="P538" s="2"/>
    </row>
    <row r="539" spans="1:16">
      <c r="A539" s="2"/>
      <c r="B539" s="2"/>
      <c r="C539" s="2"/>
      <c r="P539" s="2"/>
    </row>
    <row r="540" spans="1:16">
      <c r="A540" s="2"/>
      <c r="B540" s="2"/>
      <c r="C540" s="2"/>
      <c r="P540" s="2"/>
    </row>
    <row r="541" spans="1:16">
      <c r="A541" s="2"/>
      <c r="B541" s="2"/>
      <c r="C541" s="2"/>
      <c r="P541" s="2"/>
    </row>
    <row r="542" spans="1:16">
      <c r="A542" s="2"/>
      <c r="B542" s="2"/>
      <c r="C542" s="2"/>
      <c r="P542" s="2"/>
    </row>
    <row r="543" spans="1:16">
      <c r="A543" s="2"/>
      <c r="B543" s="2"/>
      <c r="C543" s="2"/>
      <c r="P543" s="2"/>
    </row>
    <row r="544" spans="1:16">
      <c r="A544" s="2"/>
      <c r="B544" s="2"/>
      <c r="C544" s="2"/>
      <c r="P544" s="2"/>
    </row>
    <row r="545" spans="1:16">
      <c r="A545" s="2"/>
      <c r="B545" s="2"/>
      <c r="C545" s="2"/>
      <c r="P545" s="2"/>
    </row>
    <row r="546" spans="1:16">
      <c r="A546" s="2"/>
      <c r="B546" s="2"/>
      <c r="C546" s="2"/>
      <c r="P546" s="2"/>
    </row>
    <row r="547" spans="1:16">
      <c r="A547" s="2"/>
      <c r="B547" s="2"/>
      <c r="C547" s="2"/>
      <c r="P547" s="2"/>
    </row>
    <row r="548" spans="1:16">
      <c r="A548" s="2"/>
      <c r="B548" s="2"/>
      <c r="C548" s="2"/>
      <c r="P548" s="2"/>
    </row>
    <row r="549" spans="1:16">
      <c r="A549" s="2"/>
      <c r="B549" s="2"/>
      <c r="C549" s="2"/>
      <c r="P549" s="2"/>
    </row>
    <row r="550" spans="1:16">
      <c r="A550" s="2"/>
      <c r="B550" s="2"/>
      <c r="C550" s="2"/>
      <c r="P550" s="2"/>
    </row>
    <row r="551" spans="1:16">
      <c r="A551" s="2"/>
      <c r="B551" s="2"/>
      <c r="C551" s="2"/>
      <c r="P551" s="2"/>
    </row>
    <row r="552" spans="1:16">
      <c r="A552" s="2"/>
      <c r="B552" s="2"/>
      <c r="C552" s="2"/>
      <c r="P552" s="2"/>
    </row>
    <row r="553" spans="1:16">
      <c r="A553" s="2"/>
      <c r="B553" s="2"/>
      <c r="C553" s="2"/>
      <c r="P553" s="2"/>
    </row>
    <row r="554" spans="1:16">
      <c r="A554" s="2"/>
      <c r="B554" s="2"/>
      <c r="C554" s="2"/>
      <c r="P554" s="2"/>
    </row>
    <row r="555" spans="1:16">
      <c r="A555" s="2"/>
      <c r="B555" s="2"/>
      <c r="C555" s="2"/>
      <c r="P555" s="2"/>
    </row>
    <row r="556" spans="1:16">
      <c r="A556" s="2"/>
      <c r="B556" s="2"/>
      <c r="C556" s="2"/>
      <c r="P556" s="2"/>
    </row>
    <row r="557" spans="1:16">
      <c r="A557" s="2"/>
      <c r="B557" s="2"/>
      <c r="C557" s="2"/>
      <c r="P557" s="2"/>
    </row>
    <row r="558" spans="1:16">
      <c r="A558" s="2"/>
      <c r="B558" s="2"/>
      <c r="C558" s="2"/>
      <c r="P558" s="2"/>
    </row>
    <row r="559" spans="1:16">
      <c r="A559" s="2"/>
      <c r="B559" s="2"/>
      <c r="C559" s="2"/>
      <c r="P559" s="2"/>
    </row>
    <row r="560" spans="1:16">
      <c r="A560" s="2"/>
      <c r="B560" s="2"/>
      <c r="C560" s="2"/>
      <c r="P560" s="2"/>
    </row>
    <row r="561" spans="1:16">
      <c r="A561" s="2"/>
      <c r="B561" s="2"/>
      <c r="C561" s="2"/>
      <c r="P561" s="2"/>
    </row>
    <row r="562" spans="1:16">
      <c r="A562" s="2"/>
      <c r="B562" s="2"/>
      <c r="C562" s="2"/>
      <c r="P562" s="2"/>
    </row>
    <row r="563" spans="1:16">
      <c r="A563" s="2"/>
      <c r="B563" s="2"/>
      <c r="C563" s="2"/>
      <c r="P563" s="2"/>
    </row>
    <row r="564" spans="1:16">
      <c r="A564" s="2"/>
      <c r="B564" s="2"/>
      <c r="C564" s="2"/>
      <c r="P564" s="2"/>
    </row>
    <row r="565" spans="1:16">
      <c r="A565" s="2"/>
      <c r="B565" s="2"/>
      <c r="C565" s="2"/>
      <c r="P565" s="2"/>
    </row>
    <row r="566" spans="1:16">
      <c r="A566" s="2"/>
      <c r="B566" s="2"/>
      <c r="C566" s="2"/>
      <c r="P566" s="2"/>
    </row>
    <row r="567" spans="1:16">
      <c r="A567" s="2"/>
      <c r="B567" s="2"/>
      <c r="C567" s="2"/>
      <c r="P567" s="2"/>
    </row>
    <row r="568" spans="1:16">
      <c r="A568" s="2"/>
      <c r="B568" s="2"/>
      <c r="C568" s="2"/>
      <c r="P568" s="2"/>
    </row>
    <row r="569" spans="1:16">
      <c r="A569" s="2"/>
      <c r="B569" s="2"/>
      <c r="C569" s="2"/>
      <c r="P569" s="2"/>
    </row>
    <row r="570" spans="1:16">
      <c r="A570" s="2"/>
      <c r="B570" s="2"/>
      <c r="C570" s="2"/>
      <c r="P570" s="2"/>
    </row>
    <row r="571" spans="1:16">
      <c r="A571" s="2"/>
      <c r="B571" s="2"/>
      <c r="C571" s="2"/>
      <c r="P571" s="2"/>
    </row>
    <row r="572" spans="1:16">
      <c r="A572" s="2"/>
      <c r="B572" s="2"/>
      <c r="C572" s="2"/>
      <c r="P572" s="2"/>
    </row>
    <row r="573" spans="1:16">
      <c r="A573" s="2"/>
      <c r="B573" s="2"/>
      <c r="C573" s="2"/>
      <c r="P573" s="2"/>
    </row>
    <row r="574" spans="1:16">
      <c r="A574" s="2"/>
      <c r="B574" s="2"/>
      <c r="C574" s="2"/>
      <c r="P574" s="2"/>
    </row>
    <row r="575" spans="1:16">
      <c r="A575" s="2"/>
      <c r="B575" s="2"/>
      <c r="C575" s="2"/>
      <c r="P575" s="2"/>
    </row>
    <row r="576" spans="1:16">
      <c r="A576" s="2"/>
      <c r="B576" s="2"/>
      <c r="C576" s="2"/>
      <c r="P576" s="2"/>
    </row>
    <row r="577" spans="1:16">
      <c r="A577" s="2"/>
      <c r="B577" s="2"/>
      <c r="C577" s="2"/>
      <c r="P577" s="2"/>
    </row>
    <row r="578" spans="1:16">
      <c r="A578" s="2"/>
      <c r="B578" s="2"/>
      <c r="C578" s="2"/>
      <c r="P578" s="2"/>
    </row>
    <row r="579" spans="1:16">
      <c r="A579" s="2"/>
      <c r="B579" s="2"/>
      <c r="C579" s="2"/>
      <c r="P579" s="2"/>
    </row>
    <row r="580" spans="1:16">
      <c r="A580" s="2"/>
      <c r="B580" s="2"/>
      <c r="C580" s="2"/>
      <c r="P580" s="2"/>
    </row>
    <row r="581" spans="1:16">
      <c r="A581" s="2"/>
      <c r="B581" s="2"/>
      <c r="C581" s="2"/>
      <c r="P581" s="2"/>
    </row>
    <row r="582" spans="1:16">
      <c r="A582" s="2"/>
      <c r="B582" s="2"/>
      <c r="C582" s="2"/>
      <c r="P582" s="2"/>
    </row>
    <row r="583" spans="1:16">
      <c r="A583" s="2"/>
      <c r="B583" s="2"/>
      <c r="C583" s="2"/>
      <c r="P583" s="2"/>
    </row>
    <row r="584" spans="1:16">
      <c r="A584" s="2"/>
      <c r="B584" s="2"/>
      <c r="C584" s="2"/>
      <c r="P584" s="2"/>
    </row>
    <row r="585" spans="1:16">
      <c r="A585" s="2"/>
      <c r="B585" s="2"/>
      <c r="C585" s="2"/>
      <c r="P585" s="2"/>
    </row>
    <row r="586" spans="1:16">
      <c r="A586" s="2"/>
      <c r="B586" s="2"/>
      <c r="C586" s="2"/>
      <c r="P586" s="2"/>
    </row>
    <row r="587" spans="1:16">
      <c r="A587" s="2"/>
      <c r="B587" s="2"/>
      <c r="C587" s="2"/>
      <c r="P587" s="2"/>
    </row>
    <row r="588" spans="1:16">
      <c r="A588" s="2"/>
      <c r="B588" s="2"/>
      <c r="C588" s="2"/>
      <c r="P588" s="2"/>
    </row>
    <row r="589" spans="1:16">
      <c r="A589" s="2"/>
      <c r="B589" s="2"/>
      <c r="C589" s="2"/>
      <c r="P589" s="2"/>
    </row>
    <row r="590" spans="1:16">
      <c r="A590" s="2"/>
      <c r="B590" s="2"/>
      <c r="C590" s="2"/>
      <c r="P590" s="2"/>
    </row>
    <row r="591" spans="1:16">
      <c r="A591" s="2"/>
      <c r="B591" s="2"/>
      <c r="C591" s="2"/>
      <c r="P591" s="2"/>
    </row>
    <row r="592" spans="1:16">
      <c r="A592" s="2"/>
      <c r="B592" s="2"/>
      <c r="C592" s="2"/>
      <c r="P592" s="2"/>
    </row>
    <row r="593" spans="1:16">
      <c r="A593" s="2"/>
      <c r="B593" s="2"/>
      <c r="C593" s="2"/>
      <c r="P593" s="2"/>
    </row>
    <row r="594" spans="1:16">
      <c r="A594" s="2"/>
      <c r="B594" s="2"/>
      <c r="C594" s="2"/>
      <c r="P594" s="2"/>
    </row>
    <row r="595" spans="1:16">
      <c r="A595" s="2"/>
      <c r="B595" s="2"/>
      <c r="C595" s="2"/>
      <c r="P595" s="2"/>
    </row>
    <row r="596" spans="1:16">
      <c r="A596" s="2"/>
      <c r="B596" s="2"/>
      <c r="C596" s="2"/>
      <c r="P596" s="2"/>
    </row>
    <row r="597" spans="1:16">
      <c r="A597" s="2"/>
      <c r="B597" s="2"/>
      <c r="C597" s="2"/>
      <c r="P597" s="2"/>
    </row>
    <row r="598" spans="1:16">
      <c r="A598" s="2"/>
      <c r="B598" s="2"/>
      <c r="C598" s="2"/>
      <c r="P598" s="2"/>
    </row>
    <row r="599" spans="1:16">
      <c r="A599" s="2"/>
      <c r="B599" s="2"/>
      <c r="C599" s="2"/>
      <c r="P599" s="2"/>
    </row>
    <row r="600" spans="1:16">
      <c r="A600" s="2"/>
      <c r="B600" s="2"/>
      <c r="C600" s="2"/>
      <c r="P600" s="2"/>
    </row>
    <row r="601" spans="1:16">
      <c r="A601" s="2"/>
      <c r="B601" s="2"/>
      <c r="C601" s="2"/>
      <c r="P601" s="2"/>
    </row>
    <row r="602" spans="1:16">
      <c r="A602" s="2"/>
      <c r="B602" s="2"/>
      <c r="C602" s="2"/>
      <c r="P602" s="2"/>
    </row>
    <row r="603" spans="1:16">
      <c r="A603" s="2"/>
      <c r="B603" s="2"/>
      <c r="C603" s="2"/>
      <c r="P603" s="2"/>
    </row>
    <row r="604" spans="1:16">
      <c r="A604" s="2"/>
      <c r="B604" s="2"/>
      <c r="C604" s="2"/>
      <c r="P604" s="2"/>
    </row>
    <row r="605" spans="1:16">
      <c r="A605" s="2"/>
      <c r="B605" s="2"/>
      <c r="C605" s="2"/>
      <c r="P605" s="2"/>
    </row>
    <row r="606" spans="1:16">
      <c r="A606" s="2"/>
      <c r="B606" s="2"/>
      <c r="C606" s="2"/>
      <c r="P606" s="2"/>
    </row>
    <row r="607" spans="1:16">
      <c r="A607" s="2"/>
      <c r="B607" s="2"/>
      <c r="C607" s="2"/>
      <c r="P607" s="2"/>
    </row>
    <row r="608" spans="1:16">
      <c r="A608" s="2"/>
      <c r="B608" s="2"/>
      <c r="C608" s="2"/>
      <c r="P608" s="2"/>
    </row>
    <row r="609" spans="1:16">
      <c r="A609" s="2"/>
      <c r="B609" s="2"/>
      <c r="C609" s="2"/>
      <c r="P609" s="2"/>
    </row>
    <row r="610" spans="1:16">
      <c r="A610" s="2"/>
      <c r="B610" s="2"/>
      <c r="C610" s="2"/>
      <c r="P610" s="2"/>
    </row>
    <row r="611" spans="1:16">
      <c r="A611" s="2"/>
      <c r="B611" s="2"/>
      <c r="C611" s="2"/>
      <c r="P611" s="2"/>
    </row>
    <row r="612" spans="1:16">
      <c r="A612" s="2"/>
      <c r="B612" s="2"/>
      <c r="C612" s="2"/>
      <c r="P612" s="2"/>
    </row>
    <row r="613" spans="1:16">
      <c r="A613" s="2"/>
      <c r="B613" s="2"/>
      <c r="C613" s="2"/>
      <c r="P613" s="2"/>
    </row>
    <row r="614" spans="1:16">
      <c r="A614" s="2"/>
      <c r="B614" s="2"/>
      <c r="C614" s="2"/>
      <c r="P614" s="2"/>
    </row>
    <row r="615" spans="1:16">
      <c r="A615" s="2"/>
      <c r="B615" s="2"/>
      <c r="C615" s="2"/>
      <c r="P615" s="2"/>
    </row>
    <row r="616" spans="1:16">
      <c r="A616" s="2"/>
      <c r="B616" s="2"/>
      <c r="C616" s="2"/>
      <c r="P616" s="2"/>
    </row>
    <row r="617" spans="1:16">
      <c r="A617" s="2"/>
      <c r="B617" s="2"/>
      <c r="C617" s="2"/>
      <c r="P617" s="2"/>
    </row>
    <row r="618" spans="1:16">
      <c r="A618" s="2"/>
      <c r="B618" s="2"/>
      <c r="C618" s="2"/>
      <c r="P618" s="2"/>
    </row>
    <row r="619" spans="1:16">
      <c r="A619" s="2"/>
      <c r="B619" s="2"/>
      <c r="C619" s="2"/>
      <c r="P619" s="2"/>
    </row>
    <row r="620" spans="1:16">
      <c r="A620" s="2"/>
      <c r="B620" s="2"/>
      <c r="C620" s="2"/>
      <c r="P620" s="2"/>
    </row>
    <row r="621" spans="1:16">
      <c r="A621" s="2"/>
      <c r="B621" s="2"/>
      <c r="C621" s="2"/>
      <c r="P621" s="2"/>
    </row>
    <row r="622" spans="1:16">
      <c r="A622" s="2"/>
      <c r="B622" s="2"/>
      <c r="C622" s="2"/>
      <c r="P622" s="2"/>
    </row>
    <row r="623" spans="1:16">
      <c r="A623" s="2"/>
      <c r="B623" s="2"/>
      <c r="C623" s="2"/>
      <c r="P623" s="2"/>
    </row>
    <row r="624" spans="1:16">
      <c r="A624" s="2"/>
      <c r="B624" s="2"/>
      <c r="C624" s="2"/>
      <c r="P624" s="2"/>
    </row>
    <row r="625" spans="1:16">
      <c r="A625" s="2"/>
      <c r="B625" s="2"/>
      <c r="C625" s="2"/>
      <c r="P625" s="2"/>
    </row>
    <row r="626" spans="1:16">
      <c r="A626" s="2"/>
      <c r="B626" s="2"/>
      <c r="C626" s="2"/>
      <c r="P626" s="2"/>
    </row>
    <row r="627" spans="1:16">
      <c r="A627" s="2"/>
      <c r="B627" s="2"/>
      <c r="C627" s="2"/>
      <c r="P627" s="2"/>
    </row>
    <row r="628" spans="1:16">
      <c r="A628" s="2"/>
      <c r="B628" s="2"/>
      <c r="C628" s="2"/>
      <c r="P628" s="2"/>
    </row>
    <row r="629" spans="1:16">
      <c r="A629" s="2"/>
      <c r="B629" s="2"/>
      <c r="C629" s="2"/>
      <c r="P629" s="2"/>
    </row>
    <row r="630" spans="1:16">
      <c r="A630" s="2"/>
      <c r="B630" s="2"/>
      <c r="C630" s="2"/>
      <c r="P630" s="2"/>
    </row>
    <row r="631" spans="1:16">
      <c r="A631" s="2"/>
      <c r="B631" s="2"/>
      <c r="C631" s="2"/>
      <c r="P631" s="2"/>
    </row>
    <row r="632" spans="1:16">
      <c r="A632" s="2"/>
      <c r="B632" s="2"/>
      <c r="C632" s="2"/>
      <c r="P632" s="2"/>
    </row>
    <row r="633" spans="1:16">
      <c r="A633" s="2"/>
      <c r="B633" s="2"/>
      <c r="C633" s="2"/>
      <c r="P633" s="2"/>
    </row>
    <row r="634" spans="1:16">
      <c r="A634" s="2"/>
      <c r="B634" s="2"/>
      <c r="C634" s="2"/>
      <c r="P634" s="2"/>
    </row>
    <row r="635" spans="1:16">
      <c r="A635" s="2"/>
      <c r="B635" s="2"/>
      <c r="C635" s="2"/>
      <c r="P635" s="2"/>
    </row>
    <row r="636" spans="1:16">
      <c r="A636" s="2"/>
      <c r="B636" s="2"/>
      <c r="C636" s="2"/>
      <c r="P636" s="2"/>
    </row>
    <row r="637" spans="1:16">
      <c r="A637" s="2"/>
      <c r="B637" s="2"/>
      <c r="C637" s="2"/>
      <c r="P637" s="2"/>
    </row>
    <row r="638" spans="1:16">
      <c r="A638" s="2"/>
      <c r="B638" s="2"/>
      <c r="C638" s="2"/>
      <c r="P638" s="2"/>
    </row>
    <row r="639" spans="1:16">
      <c r="A639" s="2"/>
      <c r="B639" s="2"/>
      <c r="C639" s="2"/>
      <c r="P639" s="2"/>
    </row>
    <row r="640" spans="1:16">
      <c r="A640" s="2"/>
      <c r="B640" s="2"/>
      <c r="C640" s="2"/>
      <c r="P640" s="2"/>
    </row>
    <row r="641" spans="1:16">
      <c r="A641" s="2"/>
      <c r="B641" s="2"/>
      <c r="C641" s="2"/>
      <c r="P641" s="2"/>
    </row>
    <row r="642" spans="1:16">
      <c r="A642" s="2"/>
      <c r="B642" s="2"/>
      <c r="C642" s="2"/>
      <c r="P642" s="2"/>
    </row>
    <row r="643" spans="1:16">
      <c r="A643" s="2"/>
      <c r="B643" s="2"/>
      <c r="C643" s="2"/>
      <c r="P643" s="2"/>
    </row>
    <row r="644" spans="1:16">
      <c r="A644" s="2"/>
      <c r="B644" s="2"/>
      <c r="C644" s="2"/>
      <c r="P644" s="2"/>
    </row>
    <row r="645" spans="1:16">
      <c r="A645" s="2"/>
      <c r="B645" s="2"/>
      <c r="C645" s="2"/>
      <c r="P645" s="2"/>
    </row>
    <row r="646" spans="1:16">
      <c r="A646" s="2"/>
      <c r="B646" s="2"/>
      <c r="C646" s="2"/>
      <c r="P646" s="2"/>
    </row>
    <row r="647" spans="1:16">
      <c r="A647" s="2"/>
      <c r="B647" s="2"/>
      <c r="C647" s="2"/>
      <c r="P647" s="2"/>
    </row>
    <row r="648" spans="1:16">
      <c r="A648" s="2"/>
      <c r="B648" s="2"/>
      <c r="C648" s="2"/>
      <c r="P648" s="2"/>
    </row>
    <row r="649" spans="1:16">
      <c r="A649" s="2"/>
      <c r="B649" s="2"/>
      <c r="C649" s="2"/>
      <c r="P649" s="2"/>
    </row>
    <row r="650" spans="1:16">
      <c r="A650" s="2"/>
      <c r="B650" s="2"/>
      <c r="C650" s="2"/>
      <c r="P650" s="2"/>
    </row>
    <row r="651" spans="1:16">
      <c r="A651" s="2"/>
      <c r="B651" s="2"/>
      <c r="C651" s="2"/>
      <c r="P651" s="2"/>
    </row>
    <row r="652" spans="1:16">
      <c r="A652" s="2"/>
      <c r="B652" s="2"/>
      <c r="C652" s="2"/>
      <c r="P652" s="2"/>
    </row>
    <row r="653" spans="1:16">
      <c r="A653" s="2"/>
      <c r="B653" s="2"/>
      <c r="C653" s="2"/>
      <c r="P653" s="2"/>
    </row>
    <row r="654" spans="1:16">
      <c r="A654" s="2"/>
      <c r="B654" s="2"/>
      <c r="C654" s="2"/>
      <c r="P654" s="2"/>
    </row>
    <row r="655" spans="1:16">
      <c r="A655" s="2"/>
      <c r="B655" s="2"/>
      <c r="C655" s="2"/>
      <c r="P655" s="2"/>
    </row>
    <row r="656" spans="1:16">
      <c r="A656" s="2"/>
      <c r="B656" s="2"/>
      <c r="C656" s="2"/>
      <c r="P656" s="2"/>
    </row>
    <row r="657" spans="1:16">
      <c r="A657" s="2"/>
      <c r="B657" s="2"/>
      <c r="C657" s="2"/>
      <c r="P657" s="2"/>
    </row>
    <row r="658" spans="1:16">
      <c r="A658" s="2"/>
      <c r="B658" s="2"/>
      <c r="C658" s="2"/>
      <c r="P658" s="2"/>
    </row>
    <row r="659" spans="1:16">
      <c r="A659" s="2"/>
      <c r="B659" s="2"/>
      <c r="C659" s="2"/>
      <c r="P659" s="2"/>
    </row>
    <row r="660" spans="1:16">
      <c r="A660" s="2"/>
      <c r="B660" s="2"/>
      <c r="C660" s="2"/>
      <c r="P660" s="2"/>
    </row>
    <row r="661" spans="1:16">
      <c r="A661" s="2"/>
      <c r="B661" s="2"/>
      <c r="C661" s="2"/>
      <c r="P661" s="2"/>
    </row>
    <row r="662" spans="1:16">
      <c r="A662" s="2"/>
      <c r="B662" s="2"/>
      <c r="C662" s="2"/>
      <c r="P662" s="2"/>
    </row>
    <row r="663" spans="1:16">
      <c r="A663" s="2"/>
      <c r="B663" s="2"/>
      <c r="C663" s="2"/>
      <c r="P663" s="2"/>
    </row>
    <row r="664" spans="1:16">
      <c r="A664" s="2"/>
      <c r="B664" s="2"/>
      <c r="C664" s="2"/>
      <c r="P664" s="2"/>
    </row>
    <row r="665" spans="1:16">
      <c r="A665" s="2"/>
      <c r="B665" s="2"/>
      <c r="C665" s="2"/>
      <c r="P665" s="2"/>
    </row>
    <row r="666" spans="1:16">
      <c r="A666" s="2"/>
      <c r="B666" s="2"/>
      <c r="C666" s="2"/>
      <c r="P666" s="2"/>
    </row>
    <row r="667" spans="1:16">
      <c r="A667" s="2"/>
      <c r="B667" s="2"/>
      <c r="C667" s="2"/>
      <c r="P667" s="2"/>
    </row>
    <row r="668" spans="1:16">
      <c r="A668" s="2"/>
      <c r="B668" s="2"/>
      <c r="C668" s="2"/>
      <c r="P668" s="2"/>
    </row>
    <row r="669" spans="1:16">
      <c r="A669" s="2"/>
      <c r="B669" s="2"/>
      <c r="C669" s="2"/>
      <c r="P669" s="2"/>
    </row>
    <row r="670" spans="1:16">
      <c r="A670" s="2"/>
      <c r="B670" s="2"/>
      <c r="C670" s="2"/>
      <c r="P670" s="2"/>
    </row>
    <row r="671" spans="1:16">
      <c r="A671" s="2"/>
      <c r="B671" s="2"/>
      <c r="C671" s="2"/>
      <c r="P671" s="2"/>
    </row>
    <row r="672" spans="1:16">
      <c r="A672" s="2"/>
      <c r="B672" s="2"/>
      <c r="C672" s="2"/>
      <c r="P672" s="2"/>
    </row>
    <row r="673" spans="1:16">
      <c r="A673" s="2"/>
      <c r="B673" s="2"/>
      <c r="C673" s="2"/>
      <c r="P673" s="2"/>
    </row>
    <row r="674" spans="1:16">
      <c r="A674" s="2"/>
      <c r="B674" s="2"/>
      <c r="C674" s="2"/>
      <c r="P674" s="2"/>
    </row>
    <row r="675" spans="1:16">
      <c r="A675" s="2"/>
      <c r="B675" s="2"/>
      <c r="C675" s="2"/>
      <c r="P675" s="2"/>
    </row>
    <row r="676" spans="1:16">
      <c r="A676" s="2"/>
      <c r="B676" s="2"/>
      <c r="C676" s="2"/>
      <c r="P676" s="2"/>
    </row>
    <row r="677" spans="1:16">
      <c r="A677" s="2"/>
      <c r="B677" s="2"/>
      <c r="C677" s="2"/>
      <c r="P677" s="2"/>
    </row>
    <row r="678" spans="1:16">
      <c r="A678" s="2"/>
      <c r="B678" s="2"/>
      <c r="C678" s="2"/>
      <c r="P678" s="2"/>
    </row>
    <row r="679" spans="1:16">
      <c r="A679" s="2"/>
      <c r="B679" s="2"/>
      <c r="C679" s="2"/>
      <c r="P679" s="2"/>
    </row>
    <row r="680" spans="1:16">
      <c r="A680" s="2"/>
      <c r="B680" s="2"/>
      <c r="C680" s="2"/>
      <c r="P680" s="2"/>
    </row>
    <row r="681" spans="1:16">
      <c r="A681" s="2"/>
      <c r="B681" s="2"/>
      <c r="C681" s="2"/>
      <c r="P681" s="2"/>
    </row>
    <row r="682" spans="1:16">
      <c r="A682" s="2"/>
      <c r="B682" s="2"/>
      <c r="C682" s="2"/>
      <c r="P682" s="2"/>
    </row>
    <row r="683" spans="1:16">
      <c r="A683" s="2"/>
      <c r="B683" s="2"/>
      <c r="C683" s="2"/>
      <c r="P683" s="2"/>
    </row>
    <row r="684" spans="1:16">
      <c r="A684" s="2"/>
      <c r="B684" s="2"/>
      <c r="C684" s="2"/>
      <c r="P684" s="2"/>
    </row>
    <row r="685" spans="1:16">
      <c r="A685" s="2"/>
      <c r="B685" s="2"/>
      <c r="C685" s="2"/>
      <c r="P685" s="2"/>
    </row>
    <row r="686" spans="1:16">
      <c r="A686" s="2"/>
      <c r="B686" s="2"/>
      <c r="C686" s="2"/>
      <c r="P686" s="2"/>
    </row>
    <row r="687" spans="1:16">
      <c r="A687" s="2"/>
      <c r="B687" s="2"/>
      <c r="C687" s="2"/>
      <c r="P687" s="2"/>
    </row>
    <row r="688" spans="1:16">
      <c r="A688" s="2"/>
      <c r="B688" s="2"/>
      <c r="C688" s="2"/>
      <c r="P688" s="2"/>
    </row>
    <row r="689" spans="1:16">
      <c r="A689" s="2"/>
      <c r="B689" s="2"/>
      <c r="C689" s="2"/>
      <c r="P689" s="2"/>
    </row>
    <row r="690" spans="1:16">
      <c r="A690" s="2"/>
      <c r="B690" s="2"/>
      <c r="C690" s="2"/>
      <c r="P690" s="2"/>
    </row>
    <row r="691" spans="1:16">
      <c r="A691" s="2"/>
      <c r="B691" s="2"/>
      <c r="C691" s="2"/>
      <c r="P691" s="2"/>
    </row>
    <row r="692" spans="1:16">
      <c r="A692" s="2"/>
      <c r="B692" s="2"/>
      <c r="C692" s="2"/>
      <c r="P692" s="2"/>
    </row>
    <row r="693" spans="1:16">
      <c r="A693" s="2"/>
      <c r="B693" s="2"/>
      <c r="C693" s="2"/>
      <c r="P693" s="2"/>
    </row>
    <row r="694" spans="1:16">
      <c r="A694" s="2"/>
      <c r="B694" s="2"/>
      <c r="C694" s="2"/>
      <c r="P694" s="2"/>
    </row>
    <row r="695" spans="1:16">
      <c r="A695" s="2"/>
      <c r="B695" s="2"/>
      <c r="C695" s="2"/>
      <c r="P695" s="2"/>
    </row>
    <row r="696" spans="1:16">
      <c r="A696" s="2"/>
      <c r="B696" s="2"/>
      <c r="C696" s="2"/>
      <c r="P696" s="2"/>
    </row>
    <row r="697" spans="1:16">
      <c r="A697" s="2"/>
      <c r="B697" s="2"/>
      <c r="C697" s="2"/>
      <c r="P697" s="2"/>
    </row>
    <row r="698" spans="1:16">
      <c r="A698" s="2"/>
      <c r="B698" s="2"/>
      <c r="C698" s="2"/>
      <c r="P698" s="2"/>
    </row>
    <row r="699" spans="1:16">
      <c r="A699" s="2"/>
      <c r="B699" s="2"/>
      <c r="C699" s="2"/>
      <c r="P699" s="2"/>
    </row>
    <row r="700" spans="1:16">
      <c r="A700" s="2"/>
      <c r="B700" s="2"/>
      <c r="C700" s="2"/>
      <c r="P700" s="2"/>
    </row>
    <row r="701" spans="1:16">
      <c r="A701" s="2"/>
      <c r="B701" s="2"/>
      <c r="C701" s="2"/>
      <c r="P701" s="2"/>
    </row>
    <row r="702" spans="1:16">
      <c r="A702" s="2"/>
      <c r="B702" s="2"/>
      <c r="C702" s="2"/>
      <c r="P702" s="2"/>
    </row>
    <row r="703" spans="1:16">
      <c r="A703" s="2"/>
      <c r="B703" s="2"/>
      <c r="C703" s="2"/>
      <c r="P703" s="2"/>
    </row>
    <row r="704" spans="1:16">
      <c r="A704" s="2"/>
      <c r="B704" s="2"/>
      <c r="C704" s="2"/>
      <c r="P704" s="2"/>
    </row>
    <row r="705" spans="1:16">
      <c r="A705" s="2"/>
      <c r="B705" s="2"/>
      <c r="C705" s="2"/>
      <c r="P705" s="2"/>
    </row>
    <row r="706" spans="1:16">
      <c r="A706" s="2"/>
      <c r="B706" s="2"/>
      <c r="C706" s="2"/>
      <c r="P706" s="2"/>
    </row>
    <row r="707" spans="1:16">
      <c r="A707" s="2"/>
      <c r="B707" s="2"/>
      <c r="C707" s="2"/>
      <c r="P707" s="2"/>
    </row>
    <row r="708" spans="1:16">
      <c r="A708" s="2"/>
      <c r="B708" s="2"/>
      <c r="C708" s="2"/>
      <c r="P708" s="2"/>
    </row>
    <row r="709" spans="1:16">
      <c r="A709" s="2"/>
      <c r="B709" s="2"/>
      <c r="C709" s="2"/>
      <c r="P709" s="2"/>
    </row>
    <row r="710" spans="1:16">
      <c r="A710" s="2"/>
      <c r="B710" s="2"/>
      <c r="C710" s="2"/>
      <c r="P710" s="2"/>
    </row>
    <row r="711" spans="1:16">
      <c r="A711" s="2"/>
      <c r="B711" s="2"/>
      <c r="C711" s="2"/>
      <c r="P711" s="2"/>
    </row>
    <row r="712" spans="1:16">
      <c r="A712" s="2"/>
      <c r="B712" s="2"/>
      <c r="C712" s="2"/>
      <c r="P712" s="2"/>
    </row>
    <row r="713" spans="1:16">
      <c r="A713" s="2"/>
      <c r="B713" s="2"/>
      <c r="C713" s="2"/>
      <c r="P713" s="2"/>
    </row>
    <row r="714" spans="1:16">
      <c r="A714" s="2"/>
      <c r="B714" s="2"/>
      <c r="C714" s="2"/>
      <c r="P714" s="2"/>
    </row>
    <row r="715" spans="1:16">
      <c r="A715" s="2"/>
      <c r="B715" s="2"/>
      <c r="C715" s="2"/>
      <c r="P715" s="2"/>
    </row>
    <row r="716" spans="1:16">
      <c r="A716" s="2"/>
      <c r="B716" s="2"/>
      <c r="C716" s="2"/>
      <c r="P716" s="2"/>
    </row>
    <row r="717" spans="1:16">
      <c r="A717" s="2"/>
      <c r="B717" s="2"/>
      <c r="C717" s="2"/>
      <c r="P717" s="2"/>
    </row>
    <row r="718" spans="1:16">
      <c r="A718" s="2"/>
      <c r="B718" s="2"/>
      <c r="C718" s="2"/>
      <c r="P718" s="2"/>
    </row>
    <row r="719" spans="1:16">
      <c r="A719" s="2"/>
      <c r="B719" s="2"/>
      <c r="C719" s="2"/>
      <c r="P719" s="2"/>
    </row>
    <row r="720" spans="1:16">
      <c r="A720" s="2"/>
      <c r="B720" s="2"/>
      <c r="C720" s="2"/>
      <c r="P720" s="2"/>
    </row>
    <row r="721" spans="1:16">
      <c r="A721" s="2"/>
      <c r="B721" s="2"/>
      <c r="C721" s="2"/>
      <c r="P721" s="2"/>
    </row>
    <row r="722" spans="1:16">
      <c r="A722" s="2"/>
      <c r="B722" s="2"/>
      <c r="C722" s="2"/>
      <c r="P722" s="2"/>
    </row>
    <row r="723" spans="1:16">
      <c r="A723" s="2"/>
      <c r="B723" s="2"/>
      <c r="C723" s="2"/>
      <c r="P723" s="2"/>
    </row>
    <row r="724" spans="1:16">
      <c r="A724" s="2"/>
      <c r="B724" s="2"/>
      <c r="C724" s="2"/>
      <c r="P724" s="2"/>
    </row>
    <row r="725" spans="1:16">
      <c r="A725" s="2"/>
      <c r="B725" s="2"/>
      <c r="C725" s="2"/>
      <c r="P725" s="2"/>
    </row>
    <row r="726" spans="1:16">
      <c r="A726" s="2"/>
      <c r="B726" s="2"/>
      <c r="C726" s="2"/>
      <c r="P726" s="2"/>
    </row>
    <row r="727" spans="1:16">
      <c r="A727" s="2"/>
      <c r="B727" s="2"/>
      <c r="C727" s="2"/>
      <c r="P727" s="2"/>
    </row>
    <row r="728" spans="1:16">
      <c r="A728" s="2"/>
      <c r="B728" s="2"/>
      <c r="C728" s="2"/>
      <c r="P728" s="2"/>
    </row>
    <row r="729" spans="1:16">
      <c r="A729" s="2"/>
      <c r="B729" s="2"/>
      <c r="C729" s="2"/>
      <c r="P729" s="2"/>
    </row>
    <row r="730" spans="1:16">
      <c r="A730" s="2"/>
      <c r="B730" s="2"/>
      <c r="C730" s="2"/>
      <c r="P730" s="2"/>
    </row>
    <row r="731" spans="1:16">
      <c r="A731" s="2"/>
      <c r="B731" s="2"/>
      <c r="C731" s="2"/>
      <c r="P731" s="2"/>
    </row>
    <row r="732" spans="1:16">
      <c r="A732" s="2"/>
      <c r="B732" s="2"/>
      <c r="C732" s="2"/>
      <c r="P732" s="2"/>
    </row>
    <row r="733" spans="1:16">
      <c r="A733" s="2"/>
      <c r="B733" s="2"/>
      <c r="C733" s="2"/>
      <c r="P733" s="2"/>
    </row>
    <row r="734" spans="1:16">
      <c r="A734" s="2"/>
      <c r="B734" s="2"/>
      <c r="C734" s="2"/>
      <c r="P734" s="2"/>
    </row>
    <row r="735" spans="1:16">
      <c r="A735" s="2"/>
      <c r="B735" s="2"/>
      <c r="C735" s="2"/>
      <c r="P735" s="2"/>
    </row>
    <row r="736" spans="1:16">
      <c r="A736" s="2"/>
      <c r="B736" s="2"/>
      <c r="C736" s="2"/>
      <c r="P736" s="2"/>
    </row>
    <row r="737" spans="1:16">
      <c r="A737" s="2"/>
      <c r="B737" s="2"/>
      <c r="C737" s="2"/>
      <c r="P737" s="2"/>
    </row>
    <row r="738" spans="1:16">
      <c r="A738" s="2"/>
      <c r="B738" s="2"/>
      <c r="C738" s="2"/>
      <c r="P738" s="2"/>
    </row>
    <row r="739" spans="1:16">
      <c r="A739" s="2"/>
      <c r="B739" s="2"/>
      <c r="C739" s="2"/>
      <c r="P739" s="2"/>
    </row>
    <row r="740" spans="1:16">
      <c r="A740" s="2"/>
      <c r="B740" s="2"/>
      <c r="C740" s="2"/>
      <c r="P740" s="2"/>
    </row>
    <row r="741" spans="1:16">
      <c r="A741" s="2"/>
      <c r="B741" s="2"/>
      <c r="C741" s="2"/>
      <c r="P741" s="2"/>
    </row>
    <row r="742" spans="1:16">
      <c r="A742" s="2"/>
      <c r="B742" s="2"/>
      <c r="C742" s="2"/>
      <c r="P742" s="2"/>
    </row>
    <row r="743" spans="1:16">
      <c r="A743" s="2"/>
      <c r="B743" s="2"/>
      <c r="C743" s="2"/>
      <c r="P743" s="2"/>
    </row>
    <row r="744" spans="1:16">
      <c r="A744" s="2"/>
      <c r="B744" s="2"/>
      <c r="C744" s="2"/>
      <c r="P744" s="2"/>
    </row>
    <row r="745" spans="1:16">
      <c r="A745" s="2"/>
      <c r="B745" s="2"/>
      <c r="C745" s="2"/>
      <c r="P745" s="2"/>
    </row>
    <row r="746" spans="1:16">
      <c r="A746" s="2"/>
      <c r="B746" s="2"/>
      <c r="C746" s="2"/>
      <c r="P746" s="2"/>
    </row>
    <row r="747" spans="1:16">
      <c r="A747" s="2"/>
      <c r="B747" s="2"/>
      <c r="C747" s="2"/>
      <c r="P747" s="2"/>
    </row>
    <row r="748" spans="1:16">
      <c r="A748" s="2"/>
      <c r="B748" s="2"/>
      <c r="C748" s="2"/>
      <c r="P748" s="2"/>
    </row>
    <row r="749" spans="1:16">
      <c r="A749" s="2"/>
      <c r="B749" s="2"/>
      <c r="C749" s="2"/>
      <c r="P749" s="2"/>
    </row>
    <row r="750" spans="1:16">
      <c r="A750" s="2"/>
      <c r="B750" s="2"/>
      <c r="C750" s="2"/>
      <c r="P750" s="2"/>
    </row>
    <row r="751" spans="1:16">
      <c r="A751" s="2"/>
      <c r="B751" s="2"/>
      <c r="C751" s="2"/>
      <c r="P751" s="2"/>
    </row>
    <row r="752" spans="1:16">
      <c r="A752" s="2"/>
      <c r="B752" s="2"/>
      <c r="C752" s="2"/>
      <c r="P752" s="2"/>
    </row>
    <row r="753" spans="1:16">
      <c r="A753" s="2"/>
      <c r="B753" s="2"/>
      <c r="C753" s="2"/>
      <c r="P753" s="2"/>
    </row>
    <row r="754" spans="1:16">
      <c r="A754" s="2"/>
      <c r="B754" s="2"/>
      <c r="C754" s="2"/>
      <c r="P754" s="2"/>
    </row>
    <row r="755" spans="1:16">
      <c r="A755" s="2"/>
      <c r="B755" s="2"/>
      <c r="C755" s="2"/>
      <c r="P755" s="2"/>
    </row>
    <row r="756" spans="1:16">
      <c r="A756" s="2"/>
      <c r="B756" s="2"/>
      <c r="C756" s="2"/>
      <c r="P756" s="2"/>
    </row>
    <row r="757" spans="1:16">
      <c r="A757" s="2"/>
      <c r="B757" s="2"/>
      <c r="C757" s="2"/>
      <c r="P757" s="2"/>
    </row>
    <row r="758" spans="1:16">
      <c r="A758" s="2"/>
      <c r="B758" s="2"/>
      <c r="C758" s="2"/>
      <c r="P758" s="2"/>
    </row>
    <row r="759" spans="1:16">
      <c r="A759" s="2"/>
      <c r="B759" s="2"/>
      <c r="C759" s="2"/>
      <c r="P759" s="2"/>
    </row>
    <row r="760" spans="1:16">
      <c r="A760" s="2"/>
      <c r="B760" s="2"/>
      <c r="C760" s="2"/>
      <c r="P760" s="2"/>
    </row>
    <row r="761" spans="1:16">
      <c r="A761" s="2"/>
      <c r="B761" s="2"/>
      <c r="C761" s="2"/>
      <c r="P761" s="2"/>
    </row>
    <row r="762" spans="1:16">
      <c r="A762" s="2"/>
      <c r="B762" s="2"/>
      <c r="C762" s="2"/>
      <c r="P762" s="2"/>
    </row>
    <row r="763" spans="1:16">
      <c r="A763" s="2"/>
      <c r="B763" s="2"/>
      <c r="C763" s="2"/>
      <c r="P763" s="2"/>
    </row>
    <row r="764" spans="1:16">
      <c r="A764" s="2"/>
      <c r="B764" s="2"/>
      <c r="C764" s="2"/>
      <c r="P764" s="2"/>
    </row>
    <row r="765" spans="1:16">
      <c r="A765" s="2"/>
      <c r="B765" s="2"/>
      <c r="C765" s="2"/>
      <c r="P765" s="2"/>
    </row>
    <row r="766" spans="1:16">
      <c r="A766" s="2"/>
      <c r="B766" s="2"/>
      <c r="C766" s="2"/>
      <c r="P766" s="2"/>
    </row>
    <row r="767" spans="1:16">
      <c r="A767" s="2"/>
      <c r="B767" s="2"/>
      <c r="C767" s="2"/>
      <c r="P767" s="2"/>
    </row>
    <row r="768" spans="1:16">
      <c r="A768" s="2"/>
      <c r="B768" s="2"/>
      <c r="C768" s="2"/>
      <c r="P768" s="2"/>
    </row>
    <row r="769" spans="1:16">
      <c r="A769" s="2"/>
      <c r="B769" s="2"/>
      <c r="C769" s="2"/>
      <c r="P769" s="2"/>
    </row>
    <row r="770" spans="1:16">
      <c r="A770" s="2"/>
      <c r="B770" s="2"/>
      <c r="C770" s="2"/>
      <c r="P770" s="2"/>
    </row>
    <row r="771" spans="1:16">
      <c r="A771" s="2"/>
      <c r="B771" s="2"/>
      <c r="C771" s="2"/>
      <c r="P771" s="2"/>
    </row>
    <row r="772" spans="1:16">
      <c r="A772" s="2"/>
      <c r="B772" s="2"/>
      <c r="C772" s="2"/>
      <c r="P772" s="2"/>
    </row>
    <row r="773" spans="1:16">
      <c r="A773" s="2"/>
      <c r="B773" s="2"/>
      <c r="C773" s="2"/>
      <c r="P773" s="2"/>
    </row>
    <row r="774" spans="1:16">
      <c r="A774" s="2"/>
      <c r="B774" s="2"/>
      <c r="C774" s="2"/>
      <c r="P774" s="2"/>
    </row>
    <row r="775" spans="1:16">
      <c r="A775" s="2"/>
      <c r="B775" s="2"/>
      <c r="C775" s="2"/>
      <c r="P775" s="2"/>
    </row>
    <row r="776" spans="1:16">
      <c r="A776" s="2"/>
      <c r="B776" s="2"/>
      <c r="C776" s="2"/>
      <c r="P776" s="2"/>
    </row>
    <row r="777" spans="1:16">
      <c r="A777" s="2"/>
      <c r="B777" s="2"/>
      <c r="C777" s="2"/>
      <c r="P777" s="2"/>
    </row>
    <row r="778" spans="1:16">
      <c r="A778" s="2"/>
      <c r="B778" s="2"/>
      <c r="C778" s="2"/>
      <c r="P778" s="2"/>
    </row>
    <row r="779" spans="1:16">
      <c r="A779" s="2"/>
      <c r="B779" s="2"/>
      <c r="C779" s="2"/>
      <c r="P779" s="2"/>
    </row>
    <row r="780" spans="1:16">
      <c r="A780" s="2"/>
      <c r="B780" s="2"/>
      <c r="C780" s="2"/>
      <c r="P780" s="2"/>
    </row>
    <row r="781" spans="1:16">
      <c r="A781" s="2"/>
      <c r="B781" s="2"/>
      <c r="C781" s="2"/>
      <c r="P781" s="2"/>
    </row>
    <row r="782" spans="1:16">
      <c r="A782" s="2"/>
      <c r="B782" s="2"/>
      <c r="C782" s="2"/>
      <c r="P782" s="2"/>
    </row>
    <row r="783" spans="1:16">
      <c r="A783" s="2"/>
      <c r="B783" s="2"/>
      <c r="C783" s="2"/>
      <c r="P783" s="2"/>
    </row>
    <row r="784" spans="1:16">
      <c r="A784" s="2"/>
      <c r="B784" s="2"/>
      <c r="C784" s="2"/>
      <c r="P784" s="2"/>
    </row>
    <row r="785" spans="1:16">
      <c r="A785" s="2"/>
      <c r="B785" s="2"/>
      <c r="C785" s="2"/>
      <c r="P785" s="2"/>
    </row>
    <row r="786" spans="1:16">
      <c r="A786" s="2"/>
      <c r="B786" s="2"/>
      <c r="C786" s="2"/>
      <c r="P786" s="2"/>
    </row>
    <row r="787" spans="1:16">
      <c r="A787" s="2"/>
      <c r="B787" s="2"/>
      <c r="C787" s="2"/>
      <c r="P787" s="2"/>
    </row>
    <row r="788" spans="1:16">
      <c r="A788" s="2"/>
      <c r="B788" s="2"/>
      <c r="C788" s="2"/>
      <c r="P788" s="2"/>
    </row>
    <row r="789" spans="1:16">
      <c r="A789" s="2"/>
      <c r="B789" s="2"/>
      <c r="C789" s="2"/>
      <c r="P789" s="2"/>
    </row>
    <row r="790" spans="1:16">
      <c r="A790" s="2"/>
      <c r="B790" s="2"/>
      <c r="C790" s="2"/>
      <c r="P790" s="2"/>
    </row>
    <row r="791" spans="1:16">
      <c r="A791" s="2"/>
      <c r="B791" s="2"/>
      <c r="C791" s="2"/>
      <c r="P791" s="2"/>
    </row>
    <row r="792" spans="1:16">
      <c r="A792" s="2"/>
      <c r="B792" s="2"/>
      <c r="C792" s="2"/>
      <c r="P792" s="2"/>
    </row>
    <row r="793" spans="1:16">
      <c r="A793" s="2"/>
      <c r="B793" s="2"/>
      <c r="C793" s="2"/>
      <c r="P793" s="2"/>
    </row>
    <row r="794" spans="1:16">
      <c r="A794" s="2"/>
      <c r="B794" s="2"/>
      <c r="C794" s="2"/>
      <c r="P794" s="2"/>
    </row>
    <row r="795" spans="1:16">
      <c r="A795" s="2"/>
      <c r="B795" s="2"/>
      <c r="C795" s="2"/>
      <c r="P795" s="2"/>
    </row>
    <row r="796" spans="1:16">
      <c r="A796" s="2"/>
      <c r="B796" s="2"/>
      <c r="C796" s="2"/>
      <c r="P796" s="2"/>
    </row>
    <row r="797" spans="1:16">
      <c r="A797" s="2"/>
      <c r="B797" s="2"/>
      <c r="C797" s="2"/>
      <c r="P797" s="2"/>
    </row>
    <row r="798" spans="1:16">
      <c r="A798" s="2"/>
      <c r="B798" s="2"/>
      <c r="C798" s="2"/>
      <c r="P798" s="2"/>
    </row>
    <row r="799" spans="1:16">
      <c r="A799" s="2"/>
      <c r="B799" s="2"/>
      <c r="C799" s="2"/>
      <c r="P799" s="2"/>
    </row>
    <row r="800" spans="1:16">
      <c r="A800" s="2"/>
      <c r="B800" s="2"/>
      <c r="C800" s="2"/>
      <c r="P800" s="2"/>
    </row>
    <row r="801" spans="1:16">
      <c r="A801" s="2"/>
      <c r="B801" s="2"/>
      <c r="C801" s="2"/>
      <c r="P801" s="2"/>
    </row>
    <row r="802" spans="1:16">
      <c r="A802" s="2"/>
      <c r="B802" s="2"/>
      <c r="C802" s="2"/>
      <c r="P802" s="2"/>
    </row>
    <row r="803" spans="1:16">
      <c r="A803" s="2"/>
      <c r="B803" s="2"/>
      <c r="C803" s="2"/>
      <c r="P803" s="2"/>
    </row>
    <row r="804" spans="1:16">
      <c r="A804" s="2"/>
      <c r="B804" s="2"/>
      <c r="C804" s="2"/>
      <c r="P804" s="2"/>
    </row>
    <row r="805" spans="1:16">
      <c r="A805" s="2"/>
      <c r="B805" s="2"/>
      <c r="C805" s="2"/>
      <c r="P805" s="2"/>
    </row>
    <row r="806" spans="1:16">
      <c r="A806" s="2"/>
      <c r="B806" s="2"/>
      <c r="C806" s="2"/>
      <c r="P806" s="2"/>
    </row>
    <row r="807" spans="1:16">
      <c r="A807" s="2"/>
      <c r="B807" s="2"/>
      <c r="C807" s="2"/>
      <c r="P807" s="2"/>
    </row>
    <row r="808" spans="1:16">
      <c r="A808" s="2"/>
      <c r="B808" s="2"/>
      <c r="C808" s="2"/>
      <c r="P808" s="2"/>
    </row>
    <row r="809" spans="1:16">
      <c r="A809" s="2"/>
      <c r="B809" s="2"/>
      <c r="C809" s="2"/>
      <c r="P809" s="2"/>
    </row>
    <row r="810" spans="1:16">
      <c r="A810" s="2"/>
      <c r="B810" s="2"/>
      <c r="C810" s="2"/>
      <c r="P810" s="2"/>
    </row>
    <row r="811" spans="1:16">
      <c r="A811" s="2"/>
      <c r="B811" s="2"/>
      <c r="C811" s="2"/>
      <c r="P811" s="2"/>
    </row>
    <row r="812" spans="1:16">
      <c r="A812" s="2"/>
      <c r="B812" s="2"/>
      <c r="C812" s="2"/>
      <c r="P812" s="2"/>
    </row>
    <row r="813" spans="1:16">
      <c r="A813" s="2"/>
      <c r="B813" s="2"/>
      <c r="C813" s="2"/>
      <c r="P813" s="2"/>
    </row>
    <row r="814" spans="1:16">
      <c r="A814" s="2"/>
      <c r="B814" s="2"/>
      <c r="C814" s="2"/>
      <c r="P814" s="2"/>
    </row>
    <row r="815" spans="1:16">
      <c r="A815" s="2"/>
      <c r="B815" s="2"/>
      <c r="C815" s="2"/>
      <c r="P815" s="2"/>
    </row>
    <row r="816" spans="1:16">
      <c r="A816" s="2"/>
      <c r="B816" s="2"/>
      <c r="C816" s="2"/>
      <c r="P816" s="2"/>
    </row>
    <row r="817" spans="1:16">
      <c r="A817" s="2"/>
      <c r="B817" s="2"/>
      <c r="C817" s="2"/>
      <c r="P817" s="2"/>
    </row>
    <row r="818" spans="1:16">
      <c r="A818" s="2"/>
      <c r="B818" s="2"/>
      <c r="C818" s="2"/>
      <c r="P818" s="2"/>
    </row>
    <row r="819" spans="1:16">
      <c r="A819" s="2"/>
      <c r="B819" s="2"/>
      <c r="C819" s="2"/>
      <c r="P819" s="2"/>
    </row>
    <row r="820" spans="1:16">
      <c r="A820" s="2"/>
      <c r="B820" s="2"/>
      <c r="C820" s="2"/>
      <c r="P820" s="2"/>
    </row>
    <row r="821" spans="1:16">
      <c r="A821" s="2"/>
      <c r="B821" s="2"/>
      <c r="C821" s="2"/>
      <c r="P821" s="2"/>
    </row>
    <row r="822" spans="1:16">
      <c r="A822" s="2"/>
      <c r="B822" s="2"/>
      <c r="C822" s="2"/>
      <c r="P822" s="2"/>
    </row>
    <row r="823" spans="1:16">
      <c r="A823" s="2"/>
      <c r="B823" s="2"/>
      <c r="C823" s="2"/>
      <c r="P823" s="2"/>
    </row>
    <row r="824" spans="1:16">
      <c r="A824" s="2"/>
      <c r="B824" s="2"/>
      <c r="C824" s="2"/>
      <c r="P824" s="2"/>
    </row>
    <row r="825" spans="1:16">
      <c r="A825" s="2"/>
      <c r="B825" s="2"/>
      <c r="C825" s="2"/>
      <c r="P825" s="2"/>
    </row>
    <row r="826" spans="1:16">
      <c r="A826" s="2"/>
      <c r="B826" s="2"/>
      <c r="C826" s="2"/>
      <c r="P826" s="2"/>
    </row>
    <row r="827" spans="1:16">
      <c r="A827" s="2"/>
      <c r="B827" s="2"/>
      <c r="C827" s="2"/>
      <c r="P827" s="2"/>
    </row>
    <row r="828" spans="1:16">
      <c r="A828" s="2"/>
      <c r="B828" s="2"/>
      <c r="C828" s="2"/>
      <c r="P828" s="2"/>
    </row>
    <row r="829" spans="1:16">
      <c r="A829" s="2"/>
      <c r="B829" s="2"/>
      <c r="C829" s="2"/>
      <c r="P829" s="2"/>
    </row>
    <row r="830" spans="1:16">
      <c r="A830" s="2"/>
      <c r="B830" s="2"/>
      <c r="C830" s="2"/>
      <c r="P830" s="2"/>
    </row>
    <row r="831" spans="1:16">
      <c r="A831" s="2"/>
      <c r="B831" s="2"/>
      <c r="C831" s="2"/>
      <c r="P831" s="2"/>
    </row>
    <row r="832" spans="1:16">
      <c r="A832" s="2"/>
      <c r="B832" s="2"/>
      <c r="C832" s="2"/>
      <c r="P832" s="2"/>
    </row>
    <row r="833" spans="1:16">
      <c r="A833" s="2"/>
      <c r="B833" s="2"/>
      <c r="C833" s="2"/>
      <c r="P833" s="2"/>
    </row>
    <row r="834" spans="1:16">
      <c r="A834" s="2"/>
      <c r="B834" s="2"/>
      <c r="C834" s="2"/>
      <c r="P834" s="2"/>
    </row>
    <row r="835" spans="1:16">
      <c r="A835" s="2"/>
      <c r="B835" s="2"/>
      <c r="C835" s="2"/>
      <c r="P835" s="2"/>
    </row>
    <row r="836" spans="1:16">
      <c r="A836" s="2"/>
      <c r="B836" s="2"/>
      <c r="C836" s="2"/>
      <c r="P836" s="2"/>
    </row>
    <row r="837" spans="1:16">
      <c r="A837" s="2"/>
      <c r="B837" s="2"/>
      <c r="C837" s="2"/>
      <c r="P837" s="2"/>
    </row>
    <row r="838" spans="1:16">
      <c r="A838" s="2"/>
      <c r="B838" s="2"/>
      <c r="C838" s="2"/>
      <c r="P838" s="2"/>
    </row>
    <row r="839" spans="1:16">
      <c r="A839" s="2"/>
      <c r="B839" s="2"/>
      <c r="C839" s="2"/>
      <c r="P839" s="2"/>
    </row>
    <row r="840" spans="1:16">
      <c r="A840" s="2"/>
      <c r="B840" s="2"/>
      <c r="C840" s="2"/>
      <c r="P840" s="2"/>
    </row>
    <row r="841" spans="1:16">
      <c r="A841" s="2"/>
      <c r="B841" s="2"/>
      <c r="C841" s="2"/>
      <c r="P841" s="2"/>
    </row>
    <row r="842" spans="1:16">
      <c r="A842" s="2"/>
      <c r="B842" s="2"/>
      <c r="C842" s="2"/>
      <c r="P842" s="2"/>
    </row>
    <row r="843" spans="1:16">
      <c r="A843" s="2"/>
      <c r="B843" s="2"/>
      <c r="C843" s="2"/>
      <c r="P843" s="2"/>
    </row>
    <row r="844" spans="1:16">
      <c r="A844" s="2"/>
      <c r="B844" s="2"/>
      <c r="C844" s="2"/>
      <c r="P844" s="2"/>
    </row>
    <row r="845" spans="1:16">
      <c r="A845" s="2"/>
      <c r="B845" s="2"/>
      <c r="C845" s="2"/>
      <c r="P845" s="2"/>
    </row>
    <row r="846" spans="1:16">
      <c r="A846" s="2"/>
      <c r="B846" s="2"/>
      <c r="C846" s="2"/>
      <c r="P846" s="2"/>
    </row>
    <row r="847" spans="1:16">
      <c r="A847" s="2"/>
      <c r="B847" s="2"/>
      <c r="C847" s="2"/>
      <c r="P847" s="2"/>
    </row>
    <row r="848" spans="1:16">
      <c r="A848" s="2"/>
      <c r="B848" s="2"/>
      <c r="C848" s="2"/>
      <c r="P848" s="2"/>
    </row>
    <row r="849" spans="1:16">
      <c r="A849" s="2"/>
      <c r="B849" s="2"/>
      <c r="C849" s="2"/>
      <c r="P849" s="2"/>
    </row>
    <row r="850" spans="1:16">
      <c r="A850" s="2"/>
      <c r="B850" s="2"/>
      <c r="C850" s="2"/>
      <c r="P850" s="2"/>
    </row>
    <row r="851" spans="1:16">
      <c r="A851" s="2"/>
      <c r="B851" s="2"/>
      <c r="C851" s="2"/>
      <c r="P851" s="2"/>
    </row>
    <row r="852" spans="1:16">
      <c r="A852" s="2"/>
      <c r="B852" s="2"/>
      <c r="C852" s="2"/>
      <c r="P852" s="2"/>
    </row>
    <row r="853" spans="1:16">
      <c r="A853" s="2"/>
      <c r="B853" s="2"/>
      <c r="C853" s="2"/>
      <c r="P853" s="2"/>
    </row>
    <row r="854" spans="1:16">
      <c r="A854" s="2"/>
      <c r="B854" s="2"/>
      <c r="C854" s="2"/>
      <c r="P854" s="2"/>
    </row>
    <row r="855" spans="1:16">
      <c r="A855" s="2"/>
      <c r="B855" s="2"/>
      <c r="C855" s="2"/>
      <c r="P855" s="2"/>
    </row>
    <row r="856" spans="1:16">
      <c r="A856" s="2"/>
      <c r="B856" s="2"/>
      <c r="C856" s="2"/>
      <c r="P856" s="2"/>
    </row>
    <row r="857" spans="1:16">
      <c r="A857" s="2"/>
      <c r="B857" s="2"/>
      <c r="C857" s="2"/>
      <c r="P857" s="2"/>
    </row>
    <row r="858" spans="1:16">
      <c r="A858" s="2"/>
      <c r="B858" s="2"/>
      <c r="C858" s="2"/>
      <c r="P858" s="2"/>
    </row>
    <row r="859" spans="1:16">
      <c r="A859" s="2"/>
      <c r="B859" s="2"/>
      <c r="C859" s="2"/>
      <c r="P859" s="2"/>
    </row>
    <row r="860" spans="1:16">
      <c r="A860" s="2"/>
      <c r="B860" s="2"/>
      <c r="C860" s="2"/>
      <c r="P860" s="2"/>
    </row>
    <row r="861" spans="1:16">
      <c r="A861" s="2"/>
      <c r="B861" s="2"/>
      <c r="C861" s="2"/>
      <c r="P861" s="2"/>
    </row>
    <row r="862" spans="1:16">
      <c r="A862" s="2"/>
      <c r="B862" s="2"/>
      <c r="C862" s="2"/>
      <c r="P862" s="2"/>
    </row>
    <row r="863" spans="1:16">
      <c r="A863" s="2"/>
      <c r="B863" s="2"/>
      <c r="C863" s="2"/>
      <c r="P863" s="2"/>
    </row>
    <row r="864" spans="1:16">
      <c r="A864" s="2"/>
      <c r="B864" s="2"/>
      <c r="C864" s="2"/>
      <c r="P864" s="2"/>
    </row>
    <row r="865" spans="1:16">
      <c r="A865" s="2"/>
      <c r="B865" s="2"/>
      <c r="C865" s="2"/>
      <c r="P865" s="2"/>
    </row>
    <row r="866" spans="1:16">
      <c r="A866" s="2"/>
      <c r="B866" s="2"/>
      <c r="C866" s="2"/>
      <c r="P866" s="2"/>
    </row>
    <row r="867" spans="1:16">
      <c r="A867" s="2"/>
      <c r="B867" s="2"/>
      <c r="C867" s="2"/>
      <c r="P867" s="2"/>
    </row>
    <row r="868" spans="1:16">
      <c r="A868" s="2"/>
      <c r="B868" s="2"/>
      <c r="C868" s="2"/>
      <c r="P868" s="2"/>
    </row>
    <row r="869" spans="1:16">
      <c r="A869" s="2"/>
      <c r="B869" s="2"/>
      <c r="C869" s="2"/>
      <c r="P869" s="2"/>
    </row>
    <row r="870" spans="1:16">
      <c r="A870" s="2"/>
      <c r="B870" s="2"/>
      <c r="C870" s="2"/>
      <c r="P870" s="2"/>
    </row>
    <row r="871" spans="1:16">
      <c r="A871" s="2"/>
      <c r="B871" s="2"/>
      <c r="C871" s="2"/>
      <c r="P871" s="2"/>
    </row>
    <row r="872" spans="1:16">
      <c r="A872" s="2"/>
      <c r="B872" s="2"/>
      <c r="C872" s="2"/>
      <c r="P872" s="2"/>
    </row>
    <row r="873" spans="1:16">
      <c r="A873" s="2"/>
      <c r="B873" s="2"/>
      <c r="C873" s="2"/>
      <c r="P873" s="2"/>
    </row>
    <row r="874" spans="1:16">
      <c r="A874" s="2"/>
      <c r="B874" s="2"/>
      <c r="C874" s="2"/>
      <c r="P874" s="2"/>
    </row>
    <row r="875" spans="1:16">
      <c r="A875" s="2"/>
      <c r="B875" s="2"/>
      <c r="C875" s="2"/>
      <c r="P875" s="2"/>
    </row>
    <row r="876" spans="1:16">
      <c r="A876" s="2"/>
      <c r="B876" s="2"/>
      <c r="C876" s="2"/>
      <c r="P876" s="2"/>
    </row>
    <row r="877" spans="1:16">
      <c r="A877" s="2"/>
      <c r="B877" s="2"/>
      <c r="C877" s="2"/>
      <c r="P877" s="2"/>
    </row>
    <row r="878" spans="1:16">
      <c r="A878" s="2"/>
      <c r="B878" s="2"/>
      <c r="C878" s="2"/>
      <c r="P878" s="2"/>
    </row>
    <row r="879" spans="1:16">
      <c r="A879" s="2"/>
      <c r="B879" s="2"/>
      <c r="C879" s="2"/>
      <c r="P879" s="2"/>
    </row>
    <row r="880" spans="1:16">
      <c r="A880" s="2"/>
      <c r="B880" s="2"/>
      <c r="C880" s="2"/>
      <c r="P880" s="2"/>
    </row>
    <row r="881" spans="1:16">
      <c r="A881" s="2"/>
      <c r="B881" s="2"/>
      <c r="C881" s="2"/>
      <c r="P881" s="2"/>
    </row>
    <row r="882" spans="1:16">
      <c r="A882" s="2"/>
      <c r="B882" s="2"/>
      <c r="C882" s="2"/>
      <c r="P882" s="2"/>
    </row>
    <row r="883" spans="1:16">
      <c r="A883" s="2"/>
      <c r="B883" s="2"/>
      <c r="C883" s="2"/>
      <c r="P883" s="2"/>
    </row>
    <row r="884" spans="1:16">
      <c r="A884" s="2"/>
      <c r="B884" s="2"/>
      <c r="C884" s="2"/>
      <c r="P884" s="2"/>
    </row>
    <row r="885" spans="1:16">
      <c r="A885" s="2"/>
      <c r="B885" s="2"/>
      <c r="C885" s="2"/>
      <c r="P885" s="2"/>
    </row>
    <row r="886" spans="1:16">
      <c r="A886" s="2"/>
      <c r="B886" s="2"/>
      <c r="C886" s="2"/>
      <c r="P886" s="2"/>
    </row>
    <row r="887" spans="1:16">
      <c r="A887" s="2"/>
      <c r="B887" s="2"/>
      <c r="C887" s="2"/>
      <c r="P887" s="2"/>
    </row>
    <row r="888" spans="1:16">
      <c r="A888" s="2"/>
      <c r="B888" s="2"/>
      <c r="C888" s="2"/>
      <c r="P888" s="2"/>
    </row>
    <row r="889" spans="1:16">
      <c r="A889" s="2"/>
      <c r="B889" s="2"/>
      <c r="C889" s="2"/>
      <c r="P889" s="2"/>
    </row>
    <row r="890" spans="1:16">
      <c r="A890" s="2"/>
      <c r="B890" s="2"/>
      <c r="C890" s="2"/>
      <c r="P890" s="2"/>
    </row>
    <row r="891" spans="1:16">
      <c r="A891" s="2"/>
      <c r="B891" s="2"/>
      <c r="C891" s="2"/>
      <c r="P891" s="2"/>
    </row>
    <row r="892" spans="1:16">
      <c r="A892" s="2"/>
      <c r="B892" s="2"/>
      <c r="C892" s="2"/>
      <c r="P892" s="2"/>
    </row>
    <row r="893" spans="1:16">
      <c r="A893" s="2"/>
      <c r="B893" s="2"/>
      <c r="C893" s="2"/>
      <c r="P893" s="2"/>
    </row>
    <row r="894" spans="1:16">
      <c r="A894" s="2"/>
      <c r="B894" s="2"/>
      <c r="C894" s="2"/>
      <c r="P894" s="2"/>
    </row>
    <row r="895" spans="1:16">
      <c r="A895" s="2"/>
      <c r="B895" s="2"/>
      <c r="C895" s="2"/>
      <c r="P895" s="2"/>
    </row>
    <row r="896" spans="1:16">
      <c r="A896" s="2"/>
      <c r="B896" s="2"/>
      <c r="C896" s="2"/>
      <c r="P896" s="2"/>
    </row>
    <row r="897" spans="1:16">
      <c r="A897" s="2"/>
      <c r="B897" s="2"/>
      <c r="C897" s="2"/>
      <c r="P897" s="2"/>
    </row>
    <row r="898" spans="1:16">
      <c r="A898" s="2"/>
      <c r="B898" s="2"/>
      <c r="C898" s="2"/>
      <c r="P898" s="2"/>
    </row>
    <row r="899" spans="1:16">
      <c r="A899" s="2"/>
      <c r="B899" s="2"/>
      <c r="C899" s="2"/>
      <c r="P899" s="2"/>
    </row>
    <row r="900" spans="1:16">
      <c r="A900" s="2"/>
      <c r="B900" s="2"/>
      <c r="C900" s="2"/>
      <c r="P900" s="2"/>
    </row>
    <row r="901" spans="1:16">
      <c r="A901" s="2"/>
      <c r="B901" s="2"/>
      <c r="C901" s="2"/>
      <c r="P901" s="2"/>
    </row>
    <row r="902" spans="1:16">
      <c r="A902" s="2"/>
      <c r="B902" s="2"/>
      <c r="C902" s="2"/>
      <c r="P902" s="2"/>
    </row>
    <row r="903" spans="1:16">
      <c r="A903" s="2"/>
      <c r="B903" s="2"/>
      <c r="C903" s="2"/>
      <c r="P903" s="2"/>
    </row>
    <row r="904" spans="1:16">
      <c r="A904" s="2"/>
      <c r="B904" s="2"/>
      <c r="C904" s="2"/>
      <c r="P904" s="2"/>
    </row>
    <row r="905" spans="1:16">
      <c r="A905" s="2"/>
      <c r="B905" s="2"/>
      <c r="C905" s="2"/>
      <c r="P905" s="2"/>
    </row>
    <row r="906" spans="1:16">
      <c r="A906" s="2"/>
      <c r="B906" s="2"/>
      <c r="C906" s="2"/>
      <c r="P906" s="2"/>
    </row>
    <row r="907" spans="1:16">
      <c r="A907" s="2"/>
      <c r="B907" s="2"/>
      <c r="C907" s="2"/>
      <c r="P907" s="2"/>
    </row>
    <row r="908" spans="1:16">
      <c r="A908" s="2"/>
      <c r="B908" s="2"/>
      <c r="C908" s="2"/>
      <c r="P908" s="2"/>
    </row>
    <row r="909" spans="1:16">
      <c r="A909" s="2"/>
      <c r="B909" s="2"/>
      <c r="C909" s="2"/>
      <c r="P909" s="2"/>
    </row>
    <row r="910" spans="1:16">
      <c r="A910" s="2"/>
      <c r="B910" s="2"/>
      <c r="C910" s="2"/>
      <c r="P910" s="2"/>
    </row>
    <row r="911" spans="1:16">
      <c r="A911" s="2"/>
      <c r="B911" s="2"/>
      <c r="C911" s="2"/>
      <c r="P911" s="2"/>
    </row>
    <row r="912" spans="1:16">
      <c r="A912" s="2"/>
      <c r="B912" s="2"/>
      <c r="C912" s="2"/>
      <c r="P912" s="2"/>
    </row>
    <row r="913" spans="1:16">
      <c r="A913" s="2"/>
      <c r="B913" s="2"/>
      <c r="C913" s="2"/>
      <c r="P913" s="2"/>
    </row>
    <row r="914" spans="1:16">
      <c r="A914" s="2"/>
      <c r="B914" s="2"/>
      <c r="C914" s="2"/>
      <c r="P914" s="2"/>
    </row>
    <row r="915" spans="1:16">
      <c r="A915" s="2"/>
      <c r="B915" s="2"/>
      <c r="C915" s="2"/>
      <c r="P915" s="2"/>
    </row>
    <row r="916" spans="1:16">
      <c r="A916" s="2"/>
      <c r="B916" s="2"/>
      <c r="C916" s="2"/>
      <c r="P916" s="2"/>
    </row>
    <row r="917" spans="1:16">
      <c r="A917" s="2"/>
      <c r="B917" s="2"/>
      <c r="C917" s="2"/>
      <c r="P917" s="2"/>
    </row>
    <row r="918" spans="1:16">
      <c r="A918" s="2"/>
      <c r="B918" s="2"/>
      <c r="C918" s="2"/>
      <c r="P918" s="2"/>
    </row>
    <row r="919" spans="1:16">
      <c r="A919" s="2"/>
      <c r="B919" s="2"/>
      <c r="C919" s="2"/>
      <c r="P919" s="2"/>
    </row>
    <row r="920" spans="1:16">
      <c r="A920" s="2"/>
      <c r="B920" s="2"/>
      <c r="C920" s="2"/>
      <c r="P920" s="2"/>
    </row>
    <row r="921" spans="1:16">
      <c r="A921" s="2"/>
      <c r="B921" s="2"/>
      <c r="C921" s="2"/>
      <c r="P921" s="2"/>
    </row>
    <row r="922" spans="1:16">
      <c r="A922" s="2"/>
      <c r="B922" s="2"/>
      <c r="C922" s="2"/>
      <c r="P922" s="2"/>
    </row>
    <row r="923" spans="1:16">
      <c r="A923" s="2"/>
      <c r="B923" s="2"/>
      <c r="C923" s="2"/>
      <c r="P923" s="2"/>
    </row>
    <row r="924" spans="1:16">
      <c r="A924" s="2"/>
      <c r="B924" s="2"/>
      <c r="C924" s="2"/>
      <c r="P924" s="2"/>
    </row>
    <row r="925" spans="1:16">
      <c r="A925" s="2"/>
      <c r="B925" s="2"/>
      <c r="C925" s="2"/>
      <c r="P925" s="2"/>
    </row>
    <row r="926" spans="1:16">
      <c r="A926" s="2"/>
      <c r="B926" s="2"/>
      <c r="C926" s="2"/>
      <c r="P926" s="2"/>
    </row>
    <row r="927" spans="1:16">
      <c r="A927" s="2"/>
      <c r="B927" s="2"/>
      <c r="C927" s="2"/>
      <c r="P927" s="2"/>
    </row>
    <row r="928" spans="1:16">
      <c r="A928" s="2"/>
      <c r="B928" s="2"/>
      <c r="C928" s="2"/>
      <c r="P928" s="2"/>
    </row>
    <row r="929" spans="1:16">
      <c r="A929" s="2"/>
      <c r="B929" s="2"/>
      <c r="C929" s="2"/>
      <c r="P929" s="2"/>
    </row>
    <row r="930" spans="1:16">
      <c r="A930" s="2"/>
      <c r="B930" s="2"/>
      <c r="C930" s="2"/>
      <c r="P930" s="2"/>
    </row>
    <row r="931" spans="1:16">
      <c r="A931" s="2"/>
      <c r="B931" s="2"/>
      <c r="C931" s="2"/>
      <c r="P931" s="2"/>
    </row>
    <row r="932" spans="1:16">
      <c r="A932" s="2"/>
      <c r="B932" s="2"/>
      <c r="C932" s="2"/>
      <c r="P932" s="2"/>
    </row>
    <row r="933" spans="1:16">
      <c r="A933" s="2"/>
      <c r="B933" s="2"/>
      <c r="C933" s="2"/>
      <c r="P933" s="2"/>
    </row>
    <row r="934" spans="1:16">
      <c r="A934" s="2"/>
      <c r="B934" s="2"/>
      <c r="C934" s="2"/>
      <c r="P934" s="2"/>
    </row>
    <row r="935" spans="1:16">
      <c r="A935" s="2"/>
      <c r="B935" s="2"/>
      <c r="C935" s="2"/>
      <c r="P935" s="2"/>
    </row>
    <row r="936" spans="1:16">
      <c r="A936" s="2"/>
      <c r="B936" s="2"/>
      <c r="C936" s="2"/>
      <c r="P936" s="2"/>
    </row>
    <row r="937" spans="1:16">
      <c r="A937" s="2"/>
      <c r="B937" s="2"/>
      <c r="C937" s="2"/>
      <c r="P937" s="2"/>
    </row>
    <row r="938" spans="1:16">
      <c r="A938" s="2"/>
      <c r="B938" s="2"/>
      <c r="C938" s="2"/>
      <c r="P938" s="2"/>
    </row>
    <row r="939" spans="1:16">
      <c r="A939" s="2"/>
      <c r="B939" s="2"/>
      <c r="C939" s="2"/>
      <c r="P939" s="2"/>
    </row>
    <row r="940" spans="1:16">
      <c r="A940" s="2"/>
      <c r="B940" s="2"/>
      <c r="C940" s="2"/>
      <c r="P940" s="2"/>
    </row>
    <row r="941" spans="1:16">
      <c r="A941" s="2"/>
      <c r="B941" s="2"/>
      <c r="C941" s="2"/>
      <c r="P941" s="2"/>
    </row>
    <row r="942" spans="1:16">
      <c r="A942" s="2"/>
      <c r="B942" s="2"/>
      <c r="C942" s="2"/>
      <c r="P942" s="2"/>
    </row>
    <row r="943" spans="1:16">
      <c r="A943" s="2"/>
      <c r="B943" s="2"/>
      <c r="C943" s="2"/>
      <c r="P943" s="2"/>
    </row>
    <row r="944" spans="1:16">
      <c r="A944" s="2"/>
      <c r="B944" s="2"/>
      <c r="C944" s="2"/>
      <c r="P944" s="2"/>
    </row>
    <row r="945" spans="1:16">
      <c r="A945" s="2"/>
      <c r="B945" s="2"/>
      <c r="C945" s="2"/>
      <c r="P945" s="2"/>
    </row>
    <row r="946" spans="1:16">
      <c r="A946" s="2"/>
      <c r="B946" s="2"/>
      <c r="C946" s="2"/>
      <c r="P946" s="2"/>
    </row>
    <row r="947" spans="1:16">
      <c r="A947" s="2"/>
      <c r="B947" s="2"/>
      <c r="C947" s="2"/>
      <c r="P947" s="2"/>
    </row>
    <row r="948" spans="1:16">
      <c r="A948" s="2"/>
      <c r="B948" s="2"/>
      <c r="C948" s="2"/>
      <c r="P948" s="2"/>
    </row>
    <row r="949" spans="1:16">
      <c r="A949" s="2"/>
      <c r="B949" s="2"/>
      <c r="C949" s="2"/>
      <c r="P949" s="2"/>
    </row>
    <row r="950" spans="1:16">
      <c r="A950" s="2"/>
      <c r="B950" s="2"/>
      <c r="C950" s="2"/>
      <c r="P950" s="2"/>
    </row>
    <row r="951" spans="1:16">
      <c r="A951" s="2"/>
      <c r="B951" s="2"/>
      <c r="C951" s="2"/>
      <c r="P951" s="2"/>
    </row>
    <row r="952" spans="1:16">
      <c r="A952" s="2"/>
      <c r="B952" s="2"/>
      <c r="C952" s="2"/>
      <c r="P952" s="2"/>
    </row>
    <row r="953" spans="1:16">
      <c r="A953" s="2"/>
      <c r="B953" s="2"/>
      <c r="C953" s="2"/>
      <c r="P953" s="2"/>
    </row>
    <row r="954" spans="1:16">
      <c r="A954" s="2"/>
      <c r="B954" s="2"/>
      <c r="C954" s="2"/>
      <c r="P954" s="2"/>
    </row>
    <row r="955" spans="1:16">
      <c r="A955" s="2"/>
      <c r="B955" s="2"/>
      <c r="C955" s="2"/>
      <c r="P955" s="2"/>
    </row>
    <row r="956" spans="1:16">
      <c r="A956" s="2"/>
      <c r="B956" s="2"/>
      <c r="C956" s="2"/>
      <c r="P956" s="2"/>
    </row>
    <row r="957" spans="1:16">
      <c r="A957" s="2"/>
      <c r="B957" s="2"/>
      <c r="C957" s="2"/>
      <c r="P957" s="2"/>
    </row>
    <row r="958" spans="1:16">
      <c r="A958" s="2"/>
      <c r="B958" s="2"/>
      <c r="C958" s="2"/>
      <c r="P958" s="2"/>
    </row>
    <row r="959" spans="1:16">
      <c r="A959" s="2"/>
      <c r="B959" s="2"/>
      <c r="C959" s="2"/>
      <c r="P959" s="2"/>
    </row>
    <row r="960" spans="1:16">
      <c r="A960" s="2"/>
      <c r="B960" s="2"/>
      <c r="C960" s="2"/>
      <c r="P960" s="2"/>
    </row>
    <row r="961" spans="1:16">
      <c r="A961" s="2"/>
      <c r="B961" s="2"/>
      <c r="C961" s="2"/>
      <c r="P961" s="2"/>
    </row>
    <row r="962" spans="1:16">
      <c r="A962" s="2"/>
      <c r="B962" s="2"/>
      <c r="C962" s="2"/>
      <c r="P962" s="2"/>
    </row>
    <row r="963" spans="1:16">
      <c r="A963" s="2"/>
      <c r="B963" s="2"/>
      <c r="C963" s="2"/>
      <c r="P963" s="2"/>
    </row>
    <row r="964" spans="1:16">
      <c r="A964" s="2"/>
      <c r="B964" s="2"/>
      <c r="C964" s="2"/>
      <c r="P964" s="2"/>
    </row>
    <row r="965" spans="1:16">
      <c r="A965" s="2"/>
      <c r="B965" s="2"/>
      <c r="C965" s="2"/>
      <c r="P965" s="2"/>
    </row>
    <row r="966" spans="1:16">
      <c r="A966" s="2"/>
      <c r="B966" s="2"/>
      <c r="C966" s="2"/>
      <c r="P966" s="2"/>
    </row>
    <row r="967" spans="1:16">
      <c r="A967" s="2"/>
      <c r="B967" s="2"/>
      <c r="C967" s="2"/>
      <c r="P967" s="2"/>
    </row>
    <row r="968" spans="1:16">
      <c r="A968" s="2"/>
      <c r="B968" s="2"/>
      <c r="C968" s="2"/>
      <c r="P968" s="2"/>
    </row>
    <row r="969" spans="1:16">
      <c r="A969" s="2"/>
      <c r="B969" s="2"/>
      <c r="C969" s="2"/>
      <c r="P969" s="2"/>
    </row>
    <row r="970" spans="1:16">
      <c r="A970" s="2"/>
      <c r="B970" s="2"/>
      <c r="C970" s="2"/>
      <c r="P970" s="2"/>
    </row>
    <row r="971" spans="1:16">
      <c r="A971" s="2"/>
      <c r="B971" s="2"/>
      <c r="C971" s="2"/>
      <c r="P971" s="2"/>
    </row>
    <row r="972" spans="1:16">
      <c r="A972" s="2"/>
      <c r="B972" s="2"/>
      <c r="C972" s="2"/>
      <c r="P972" s="2"/>
    </row>
    <row r="973" spans="1:16">
      <c r="A973" s="2"/>
      <c r="B973" s="2"/>
      <c r="C973" s="2"/>
      <c r="P973" s="2"/>
    </row>
    <row r="974" spans="1:16">
      <c r="A974" s="2"/>
      <c r="B974" s="2"/>
      <c r="C974" s="2"/>
      <c r="P974" s="2"/>
    </row>
    <row r="975" spans="1:16">
      <c r="A975" s="2"/>
      <c r="B975" s="2"/>
      <c r="C975" s="2"/>
      <c r="P975" s="2"/>
    </row>
    <row r="976" spans="1:16">
      <c r="A976" s="2"/>
      <c r="B976" s="2"/>
      <c r="C976" s="2"/>
      <c r="P976" s="2"/>
    </row>
    <row r="977" spans="1:16">
      <c r="A977" s="2"/>
      <c r="B977" s="2"/>
      <c r="C977" s="2"/>
      <c r="P977" s="2"/>
    </row>
    <row r="978" spans="1:16">
      <c r="A978" s="2"/>
      <c r="B978" s="2"/>
      <c r="C978" s="2"/>
      <c r="P978" s="2"/>
    </row>
    <row r="979" spans="1:16">
      <c r="A979" s="2"/>
      <c r="B979" s="2"/>
      <c r="C979" s="2"/>
      <c r="P979" s="2"/>
    </row>
    <row r="980" spans="1:16">
      <c r="A980" s="2"/>
      <c r="B980" s="2"/>
      <c r="C980" s="2"/>
      <c r="P980" s="2"/>
    </row>
    <row r="981" spans="1:16">
      <c r="A981" s="2"/>
      <c r="B981" s="2"/>
      <c r="C981" s="2"/>
      <c r="P981" s="2"/>
    </row>
    <row r="982" spans="1:16">
      <c r="A982" s="2"/>
      <c r="B982" s="2"/>
      <c r="C982" s="2"/>
      <c r="P982" s="2"/>
    </row>
    <row r="983" spans="1:16">
      <c r="A983" s="2"/>
      <c r="B983" s="2"/>
      <c r="C983" s="2"/>
      <c r="P983" s="2"/>
    </row>
    <row r="984" spans="1:16">
      <c r="A984" s="2"/>
      <c r="B984" s="2"/>
      <c r="C984" s="2"/>
      <c r="P984" s="2"/>
    </row>
    <row r="985" spans="1:16">
      <c r="A985" s="2"/>
      <c r="B985" s="2"/>
      <c r="C985" s="2"/>
      <c r="P985" s="2"/>
    </row>
    <row r="986" spans="1:16">
      <c r="A986" s="2"/>
      <c r="B986" s="2"/>
      <c r="C986" s="2"/>
      <c r="P986" s="2"/>
    </row>
    <row r="987" spans="1:16">
      <c r="A987" s="2"/>
      <c r="B987" s="2"/>
      <c r="C987" s="2"/>
      <c r="P987" s="2"/>
    </row>
    <row r="988" spans="1:16">
      <c r="A988" s="2"/>
      <c r="B988" s="2"/>
      <c r="C988" s="2"/>
      <c r="P988" s="2"/>
    </row>
    <row r="989" spans="1:16">
      <c r="A989" s="2"/>
      <c r="B989" s="2"/>
      <c r="C989" s="2"/>
      <c r="P989" s="2"/>
    </row>
    <row r="990" spans="1:16">
      <c r="A990" s="2"/>
      <c r="B990" s="2"/>
      <c r="C990" s="2"/>
      <c r="P990" s="2"/>
    </row>
    <row r="991" spans="1:16">
      <c r="A991" s="2"/>
      <c r="B991" s="2"/>
      <c r="C991" s="2"/>
      <c r="P991" s="2"/>
    </row>
    <row r="992" spans="1:16">
      <c r="A992" s="2"/>
      <c r="B992" s="2"/>
      <c r="C992" s="2"/>
      <c r="P992" s="2"/>
    </row>
    <row r="993" spans="1:16">
      <c r="A993" s="2"/>
      <c r="B993" s="2"/>
      <c r="C993" s="2"/>
      <c r="P993" s="2"/>
    </row>
    <row r="994" spans="1:16">
      <c r="A994" s="2"/>
      <c r="B994" s="2"/>
      <c r="C994" s="2"/>
      <c r="P994" s="2"/>
    </row>
    <row r="995" spans="1:16">
      <c r="A995" s="2"/>
      <c r="B995" s="2"/>
      <c r="C995" s="2"/>
      <c r="P995" s="2"/>
    </row>
    <row r="996" spans="1:16">
      <c r="A996" s="2"/>
      <c r="B996" s="2"/>
      <c r="C996" s="2"/>
      <c r="P996" s="2"/>
    </row>
    <row r="997" spans="1:16">
      <c r="A997" s="2"/>
      <c r="B997" s="2"/>
      <c r="C997" s="2"/>
      <c r="P997" s="2"/>
    </row>
    <row r="998" spans="1:16">
      <c r="A998" s="2"/>
      <c r="B998" s="2"/>
      <c r="C998" s="2"/>
      <c r="P998" s="2"/>
    </row>
    <row r="999" spans="1:16">
      <c r="A999" s="2"/>
      <c r="B999" s="2"/>
      <c r="C999" s="2"/>
      <c r="P999" s="2"/>
    </row>
    <row r="1000" spans="1:16">
      <c r="A1000" s="2"/>
      <c r="B1000" s="2"/>
      <c r="C1000" s="2"/>
      <c r="P1000" s="2"/>
    </row>
  </sheetData>
  <mergeCells count="12">
    <mergeCell ref="B20:C20"/>
    <mergeCell ref="B16:C16"/>
    <mergeCell ref="B19:C19"/>
    <mergeCell ref="I44:J44"/>
    <mergeCell ref="E4:M4"/>
    <mergeCell ref="E5:M5"/>
    <mergeCell ref="E8:M9"/>
    <mergeCell ref="E6:M6"/>
    <mergeCell ref="E7:M7"/>
    <mergeCell ref="I45:J45"/>
    <mergeCell ref="I50:J50"/>
    <mergeCell ref="I51:J5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workbookViewId="0"/>
  </sheetViews>
  <sheetFormatPr baseColWidth="10" defaultColWidth="15.140625" defaultRowHeight="15" customHeight="1"/>
  <cols>
    <col min="1" max="1" width="5.5703125" customWidth="1"/>
    <col min="2" max="2" width="8" customWidth="1"/>
    <col min="3" max="3" width="15.85546875" customWidth="1"/>
    <col min="4" max="4" width="5.28515625" customWidth="1"/>
    <col min="5" max="5" width="5.42578125" customWidth="1"/>
    <col min="6" max="6" width="6.42578125" customWidth="1"/>
    <col min="7" max="10" width="8" customWidth="1"/>
    <col min="11" max="11" width="13.42578125" customWidth="1"/>
    <col min="12" max="16" width="8" customWidth="1"/>
    <col min="17" max="26" width="7.5703125" customWidth="1"/>
  </cols>
  <sheetData>
    <row r="1" spans="1:26" ht="39.75" customHeight="1">
      <c r="A1" s="3"/>
      <c r="B1" s="3"/>
      <c r="C1" s="3"/>
      <c r="D1" s="3"/>
      <c r="E1" s="3"/>
      <c r="F1" s="4"/>
      <c r="G1" s="4"/>
      <c r="H1" s="4"/>
      <c r="I1" s="4"/>
      <c r="J1" s="4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9" customHeight="1">
      <c r="A2" s="3"/>
      <c r="B2" s="3"/>
      <c r="C2" s="6"/>
      <c r="D2" s="6"/>
      <c r="E2" s="6"/>
      <c r="F2" s="733" t="s">
        <v>1</v>
      </c>
      <c r="G2" s="729"/>
      <c r="H2" s="729"/>
      <c r="I2" s="729"/>
      <c r="J2" s="729"/>
      <c r="K2" s="72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3"/>
      <c r="B3" s="3"/>
      <c r="C3" s="3"/>
      <c r="D3" s="9"/>
      <c r="E3" s="9"/>
      <c r="F3" s="734"/>
      <c r="G3" s="729"/>
      <c r="H3" s="729"/>
      <c r="I3" s="729"/>
      <c r="J3" s="729"/>
      <c r="K3" s="729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3"/>
      <c r="B4" s="3"/>
      <c r="C4" s="3"/>
      <c r="D4" s="9"/>
      <c r="E4" s="9"/>
      <c r="F4" s="734" t="s">
        <v>3</v>
      </c>
      <c r="G4" s="729"/>
      <c r="H4" s="729"/>
      <c r="I4" s="729"/>
      <c r="J4" s="729"/>
      <c r="K4" s="729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3"/>
      <c r="B5" s="3"/>
      <c r="C5" s="3"/>
      <c r="D5" s="9"/>
      <c r="E5" s="9"/>
      <c r="F5" s="734" t="s">
        <v>5</v>
      </c>
      <c r="G5" s="729"/>
      <c r="H5" s="729"/>
      <c r="I5" s="729"/>
      <c r="J5" s="729"/>
      <c r="K5" s="729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>
      <c r="A6" s="3"/>
      <c r="B6" s="3"/>
      <c r="C6" s="3"/>
      <c r="D6" s="3"/>
      <c r="E6" s="3"/>
      <c r="F6" s="734" t="s">
        <v>4</v>
      </c>
      <c r="G6" s="729"/>
      <c r="H6" s="729"/>
      <c r="I6" s="729"/>
      <c r="J6" s="729"/>
      <c r="K6" s="729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6.25" customHeight="1">
      <c r="A7" s="3"/>
      <c r="B7" s="3"/>
      <c r="C7" s="20"/>
      <c r="D7" s="20"/>
      <c r="E7" s="20"/>
      <c r="F7" s="731" t="s">
        <v>9</v>
      </c>
      <c r="G7" s="729"/>
      <c r="H7" s="729"/>
      <c r="I7" s="729"/>
      <c r="J7" s="729"/>
      <c r="K7" s="729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9.5" customHeight="1">
      <c r="A8" s="3"/>
      <c r="B8" s="3"/>
      <c r="C8" s="20"/>
      <c r="D8" s="20"/>
      <c r="E8" s="20"/>
      <c r="F8" s="21"/>
      <c r="G8" s="21"/>
      <c r="H8" s="21"/>
      <c r="I8" s="21"/>
      <c r="J8" s="2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9.5" customHeight="1">
      <c r="A9" s="3"/>
      <c r="B9" s="3"/>
      <c r="C9" s="3"/>
      <c r="D9" s="3"/>
      <c r="E9" s="23" t="s">
        <v>11</v>
      </c>
      <c r="F9" s="732" t="s">
        <v>12</v>
      </c>
      <c r="G9" s="729"/>
      <c r="H9" s="729"/>
      <c r="I9" s="26"/>
      <c r="J9" s="26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9.5" customHeight="1">
      <c r="A10" s="3"/>
      <c r="B10" s="3"/>
      <c r="C10" s="3"/>
      <c r="D10" s="3"/>
      <c r="E10" s="23" t="s">
        <v>14</v>
      </c>
      <c r="F10" s="732" t="s">
        <v>15</v>
      </c>
      <c r="G10" s="729"/>
      <c r="H10" s="729"/>
      <c r="I10" s="26"/>
      <c r="J10" s="26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9.5" customHeight="1">
      <c r="A11" s="3"/>
      <c r="B11" s="3"/>
      <c r="C11" s="3"/>
      <c r="D11" s="3"/>
      <c r="E11" s="23" t="s">
        <v>16</v>
      </c>
      <c r="F11" s="732" t="s">
        <v>17</v>
      </c>
      <c r="G11" s="729"/>
      <c r="H11" s="729"/>
      <c r="I11" s="26"/>
      <c r="J11" s="26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9.5" customHeight="1">
      <c r="A12" s="3"/>
      <c r="B12" s="3"/>
      <c r="C12" s="3"/>
      <c r="D12" s="3"/>
      <c r="E12" s="23" t="s">
        <v>18</v>
      </c>
      <c r="F12" s="732" t="s">
        <v>19</v>
      </c>
      <c r="G12" s="729"/>
      <c r="H12" s="729"/>
      <c r="I12" s="729"/>
      <c r="J12" s="729"/>
      <c r="K12" s="729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9.5" customHeight="1">
      <c r="A13" s="3"/>
      <c r="B13" s="3"/>
      <c r="C13" s="3"/>
      <c r="D13" s="3"/>
      <c r="E13" s="23" t="s">
        <v>20</v>
      </c>
      <c r="F13" s="732" t="s">
        <v>21</v>
      </c>
      <c r="G13" s="729"/>
      <c r="H13" s="729"/>
      <c r="I13" s="32"/>
      <c r="J13" s="3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9.5" customHeight="1">
      <c r="A14" s="3"/>
      <c r="B14" s="3"/>
      <c r="C14" s="3"/>
      <c r="D14" s="3"/>
      <c r="E14" s="23" t="s">
        <v>22</v>
      </c>
      <c r="F14" s="732" t="s">
        <v>23</v>
      </c>
      <c r="G14" s="729"/>
      <c r="H14" s="729"/>
      <c r="I14" s="32"/>
      <c r="J14" s="3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9.5" customHeight="1">
      <c r="A15" s="3"/>
      <c r="B15" s="3"/>
      <c r="C15" s="3"/>
      <c r="D15" s="3"/>
      <c r="E15" s="23" t="s">
        <v>24</v>
      </c>
      <c r="F15" s="732" t="s">
        <v>25</v>
      </c>
      <c r="G15" s="729"/>
      <c r="H15" s="729"/>
      <c r="I15" s="729"/>
      <c r="J15" s="729"/>
      <c r="K15" s="729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9.5" customHeight="1">
      <c r="A16" s="3"/>
      <c r="B16" s="3"/>
      <c r="C16" s="3"/>
      <c r="D16" s="3"/>
      <c r="E16" s="23" t="s">
        <v>27</v>
      </c>
      <c r="F16" s="732" t="s">
        <v>28</v>
      </c>
      <c r="G16" s="729"/>
      <c r="H16" s="729"/>
      <c r="I16" s="729"/>
      <c r="J16" s="729"/>
      <c r="K16" s="72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5" customHeight="1">
      <c r="A17" s="3"/>
      <c r="B17" s="3"/>
      <c r="C17" s="3"/>
      <c r="D17" s="3"/>
      <c r="E17" s="23" t="s">
        <v>29</v>
      </c>
      <c r="F17" s="732" t="s">
        <v>30</v>
      </c>
      <c r="G17" s="729"/>
      <c r="H17" s="729"/>
      <c r="I17" s="729"/>
      <c r="J17" s="729"/>
      <c r="K17" s="72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9.5" customHeight="1">
      <c r="A18" s="3"/>
      <c r="B18" s="3"/>
      <c r="C18" s="3"/>
      <c r="D18" s="3"/>
      <c r="E18" s="23" t="s">
        <v>31</v>
      </c>
      <c r="F18" s="732" t="s">
        <v>32</v>
      </c>
      <c r="G18" s="729"/>
      <c r="H18" s="729"/>
      <c r="I18" s="729"/>
      <c r="J18" s="729"/>
      <c r="K18" s="729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9.5" customHeight="1">
      <c r="A19" s="3"/>
      <c r="B19" s="3"/>
      <c r="C19" s="3"/>
      <c r="D19" s="3"/>
      <c r="E19" s="23" t="s">
        <v>33</v>
      </c>
      <c r="F19" s="732" t="s">
        <v>34</v>
      </c>
      <c r="G19" s="729"/>
      <c r="H19" s="729"/>
      <c r="I19" s="729"/>
      <c r="J19" s="729"/>
      <c r="K19" s="729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9.5" customHeight="1">
      <c r="A20" s="3"/>
      <c r="B20" s="3"/>
      <c r="C20" s="3"/>
      <c r="D20" s="3"/>
      <c r="E20" s="23" t="s">
        <v>35</v>
      </c>
      <c r="F20" s="732" t="s">
        <v>36</v>
      </c>
      <c r="G20" s="729"/>
      <c r="H20" s="729"/>
      <c r="I20" s="729"/>
      <c r="J20" s="4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>
      <c r="A21" s="3"/>
      <c r="B21" s="3"/>
      <c r="C21" s="3"/>
      <c r="D21" s="3"/>
      <c r="E21" s="23" t="s">
        <v>38</v>
      </c>
      <c r="F21" s="732" t="s">
        <v>39</v>
      </c>
      <c r="G21" s="729"/>
      <c r="H21" s="729"/>
      <c r="I21" s="729"/>
      <c r="J21" s="26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9.5" customHeight="1">
      <c r="A22" s="3"/>
      <c r="B22" s="3"/>
      <c r="C22" s="3"/>
      <c r="D22" s="3"/>
      <c r="E22" s="23" t="s">
        <v>40</v>
      </c>
      <c r="F22" s="732" t="s">
        <v>41</v>
      </c>
      <c r="G22" s="729"/>
      <c r="H22" s="729"/>
      <c r="I22" s="729"/>
      <c r="J22" s="26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9.5" customHeight="1">
      <c r="A23" s="3"/>
      <c r="B23" s="3"/>
      <c r="C23" s="3"/>
      <c r="D23" s="3"/>
      <c r="E23" s="23" t="s">
        <v>42</v>
      </c>
      <c r="F23" s="732" t="s">
        <v>43</v>
      </c>
      <c r="G23" s="729"/>
      <c r="H23" s="729"/>
      <c r="I23" s="729"/>
      <c r="J23" s="26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9.5" customHeight="1">
      <c r="A24" s="3"/>
      <c r="B24" s="3"/>
      <c r="C24" s="3"/>
      <c r="D24" s="3"/>
      <c r="E24" s="23" t="s">
        <v>44</v>
      </c>
      <c r="F24" s="732" t="s">
        <v>45</v>
      </c>
      <c r="G24" s="729"/>
      <c r="H24" s="729"/>
      <c r="I24" s="729"/>
      <c r="J24" s="26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9.5" customHeight="1">
      <c r="A25" s="3"/>
      <c r="B25" s="3"/>
      <c r="C25" s="3"/>
      <c r="D25" s="3"/>
      <c r="E25" s="23" t="s">
        <v>46</v>
      </c>
      <c r="F25" s="732" t="s">
        <v>47</v>
      </c>
      <c r="G25" s="729"/>
      <c r="H25" s="729"/>
      <c r="I25" s="729"/>
      <c r="J25" s="26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9.5" customHeight="1">
      <c r="A26" s="3"/>
      <c r="B26" s="3"/>
      <c r="C26" s="3"/>
      <c r="D26" s="3"/>
      <c r="E26" s="23" t="s">
        <v>48</v>
      </c>
      <c r="F26" s="732" t="s">
        <v>49</v>
      </c>
      <c r="G26" s="729"/>
      <c r="H26" s="729"/>
      <c r="I26" s="729"/>
      <c r="J26" s="26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>
      <c r="A27" s="3"/>
      <c r="B27" s="3"/>
      <c r="C27" s="3"/>
      <c r="D27" s="3"/>
      <c r="E27" s="47"/>
      <c r="F27" s="3"/>
      <c r="G27" s="3"/>
      <c r="H27" s="3"/>
      <c r="I27" s="3"/>
      <c r="J27" s="48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/>
      <c r="B28" s="3"/>
      <c r="C28" s="3"/>
      <c r="D28" s="3"/>
      <c r="E28" s="47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4">
    <mergeCell ref="F26:I26"/>
    <mergeCell ref="F22:I22"/>
    <mergeCell ref="F25:I25"/>
    <mergeCell ref="F23:I23"/>
    <mergeCell ref="F24:I24"/>
    <mergeCell ref="F18:K18"/>
    <mergeCell ref="F19:K19"/>
    <mergeCell ref="F16:K16"/>
    <mergeCell ref="F17:K17"/>
    <mergeCell ref="F21:I21"/>
    <mergeCell ref="F20:I20"/>
    <mergeCell ref="F13:H13"/>
    <mergeCell ref="F15:K15"/>
    <mergeCell ref="F2:K2"/>
    <mergeCell ref="F3:K3"/>
    <mergeCell ref="F4:K4"/>
    <mergeCell ref="F5:K5"/>
    <mergeCell ref="F6:K6"/>
    <mergeCell ref="F14:H14"/>
    <mergeCell ref="F7:K7"/>
    <mergeCell ref="F9:H9"/>
    <mergeCell ref="F10:H10"/>
    <mergeCell ref="F11:H11"/>
    <mergeCell ref="F12:K1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O1000"/>
  <sheetViews>
    <sheetView workbookViewId="0"/>
  </sheetViews>
  <sheetFormatPr baseColWidth="10" defaultColWidth="15.140625" defaultRowHeight="15" customHeight="1"/>
  <cols>
    <col min="1" max="4" width="7.5703125" customWidth="1"/>
    <col min="5" max="5" width="7.140625" customWidth="1"/>
    <col min="6" max="15" width="6.42578125" customWidth="1"/>
    <col min="16" max="26" width="7.5703125" customWidth="1"/>
  </cols>
  <sheetData>
    <row r="1" spans="5:15"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5:15"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5:15" ht="15.75" customHeight="1"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5:15" ht="15.75" customHeight="1">
      <c r="E4" s="84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5:15">
      <c r="E5" s="93"/>
      <c r="F5" s="94"/>
      <c r="G5" s="94"/>
      <c r="H5" s="94"/>
      <c r="I5" s="94"/>
      <c r="J5" s="94"/>
      <c r="K5" s="94"/>
      <c r="L5" s="94"/>
      <c r="M5" s="94"/>
      <c r="N5" s="94"/>
      <c r="O5" s="94"/>
    </row>
    <row r="6" spans="5:15" ht="15.75" customHeight="1">
      <c r="E6" s="781" t="s">
        <v>2</v>
      </c>
      <c r="F6" s="729"/>
      <c r="G6" s="729"/>
      <c r="H6" s="729"/>
      <c r="I6" s="729"/>
      <c r="J6" s="729"/>
      <c r="K6" s="729"/>
      <c r="L6" s="729"/>
      <c r="M6" s="729"/>
      <c r="N6" s="729"/>
      <c r="O6" s="729"/>
    </row>
    <row r="7" spans="5:15" ht="15.75" customHeight="1">
      <c r="E7" s="781" t="s">
        <v>3</v>
      </c>
      <c r="F7" s="729"/>
      <c r="G7" s="729"/>
      <c r="H7" s="729"/>
      <c r="I7" s="729"/>
      <c r="J7" s="729"/>
      <c r="K7" s="729"/>
      <c r="L7" s="729"/>
      <c r="M7" s="729"/>
      <c r="N7" s="729"/>
      <c r="O7" s="729"/>
    </row>
    <row r="8" spans="5:15" ht="15.75" customHeight="1">
      <c r="E8" s="781" t="s">
        <v>4</v>
      </c>
      <c r="F8" s="729"/>
      <c r="G8" s="729"/>
      <c r="H8" s="729"/>
      <c r="I8" s="729"/>
      <c r="J8" s="729"/>
      <c r="K8" s="729"/>
      <c r="L8" s="729"/>
      <c r="M8" s="729"/>
      <c r="N8" s="729"/>
      <c r="O8" s="729"/>
    </row>
    <row r="9" spans="5:15">
      <c r="E9" s="775"/>
      <c r="F9" s="729"/>
      <c r="G9" s="729"/>
      <c r="H9" s="729"/>
      <c r="I9" s="729"/>
      <c r="J9" s="729"/>
      <c r="K9" s="729"/>
      <c r="L9" s="729"/>
      <c r="M9" s="729"/>
      <c r="N9" s="107"/>
      <c r="O9" s="107"/>
    </row>
    <row r="10" spans="5:15" ht="15.75" customHeight="1">
      <c r="E10" s="781"/>
      <c r="F10" s="729"/>
      <c r="G10" s="729"/>
      <c r="H10" s="729"/>
      <c r="I10" s="729"/>
      <c r="J10" s="729"/>
      <c r="K10" s="729"/>
      <c r="L10" s="729"/>
      <c r="M10" s="729"/>
      <c r="N10" s="729"/>
      <c r="O10" s="729"/>
    </row>
    <row r="11" spans="5:15" ht="22.5" customHeight="1">
      <c r="E11" s="882" t="s">
        <v>135</v>
      </c>
      <c r="F11" s="763"/>
      <c r="G11" s="763"/>
      <c r="H11" s="763"/>
      <c r="I11" s="763"/>
      <c r="J11" s="763"/>
      <c r="K11" s="763"/>
      <c r="L11" s="763"/>
      <c r="M11" s="763"/>
      <c r="N11" s="763"/>
      <c r="O11" s="763"/>
    </row>
    <row r="12" spans="5:15" ht="15.75" customHeight="1"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5:15"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5:15" ht="19.5" customHeight="1"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5:15" ht="12" customHeight="1">
      <c r="E15" s="84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5:15">
      <c r="E16" s="93"/>
      <c r="F16" s="94"/>
      <c r="G16" s="94"/>
      <c r="H16" s="94"/>
      <c r="I16" s="94"/>
      <c r="J16" s="94"/>
      <c r="K16" s="94"/>
      <c r="L16" s="94"/>
      <c r="M16" s="94"/>
      <c r="N16" s="94"/>
      <c r="O16" s="94"/>
    </row>
    <row r="17" spans="5:15" ht="15.75" customHeight="1">
      <c r="E17" s="781" t="s">
        <v>2</v>
      </c>
      <c r="F17" s="729"/>
      <c r="G17" s="729"/>
      <c r="H17" s="729"/>
      <c r="I17" s="729"/>
      <c r="J17" s="729"/>
      <c r="K17" s="729"/>
      <c r="L17" s="729"/>
      <c r="M17" s="729"/>
      <c r="N17" s="729"/>
      <c r="O17" s="729"/>
    </row>
    <row r="18" spans="5:15" ht="15.75" customHeight="1">
      <c r="E18" s="781" t="s">
        <v>3</v>
      </c>
      <c r="F18" s="729"/>
      <c r="G18" s="729"/>
      <c r="H18" s="729"/>
      <c r="I18" s="729"/>
      <c r="J18" s="729"/>
      <c r="K18" s="729"/>
      <c r="L18" s="729"/>
      <c r="M18" s="729"/>
      <c r="N18" s="729"/>
      <c r="O18" s="729"/>
    </row>
    <row r="19" spans="5:15" ht="15.75" customHeight="1">
      <c r="E19" s="781" t="s">
        <v>4</v>
      </c>
      <c r="F19" s="729"/>
      <c r="G19" s="729"/>
      <c r="H19" s="729"/>
      <c r="I19" s="729"/>
      <c r="J19" s="729"/>
      <c r="K19" s="729"/>
      <c r="L19" s="729"/>
      <c r="M19" s="729"/>
      <c r="N19" s="729"/>
      <c r="O19" s="729"/>
    </row>
    <row r="20" spans="5:15">
      <c r="E20" s="775"/>
      <c r="F20" s="729"/>
      <c r="G20" s="729"/>
      <c r="H20" s="729"/>
      <c r="I20" s="729"/>
      <c r="J20" s="729"/>
      <c r="K20" s="729"/>
      <c r="L20" s="729"/>
      <c r="M20" s="729"/>
      <c r="N20" s="107"/>
      <c r="O20" s="107"/>
    </row>
    <row r="21" spans="5:15" ht="15.75" customHeight="1">
      <c r="E21" s="781"/>
      <c r="F21" s="729"/>
      <c r="G21" s="729"/>
      <c r="H21" s="729"/>
      <c r="I21" s="729"/>
      <c r="J21" s="729"/>
      <c r="K21" s="729"/>
      <c r="L21" s="729"/>
      <c r="M21" s="729"/>
      <c r="N21" s="729"/>
      <c r="O21" s="729"/>
    </row>
    <row r="22" spans="5:15" ht="25.5" customHeight="1">
      <c r="E22" s="882" t="s">
        <v>136</v>
      </c>
      <c r="F22" s="763"/>
      <c r="G22" s="763"/>
      <c r="H22" s="763"/>
      <c r="I22" s="763"/>
      <c r="J22" s="763"/>
      <c r="K22" s="763"/>
      <c r="L22" s="763"/>
      <c r="M22" s="763"/>
      <c r="N22" s="763"/>
      <c r="O22" s="763"/>
    </row>
    <row r="23" spans="5:15" ht="15.75" customHeight="1"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5:15" ht="15.75" customHeight="1"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5:15" ht="15.75" customHeight="1">
      <c r="E25" s="84"/>
      <c r="F25" s="85"/>
      <c r="G25" s="85"/>
      <c r="H25" s="85"/>
      <c r="I25" s="85"/>
      <c r="J25" s="85"/>
      <c r="K25" s="85"/>
      <c r="L25" s="85"/>
      <c r="M25" s="85"/>
      <c r="N25" s="85"/>
      <c r="O25" s="85"/>
    </row>
    <row r="26" spans="5:15">
      <c r="E26" s="93"/>
      <c r="F26" s="94"/>
      <c r="G26" s="94"/>
      <c r="H26" s="94"/>
      <c r="I26" s="94"/>
      <c r="J26" s="94"/>
      <c r="K26" s="94"/>
      <c r="L26" s="94"/>
      <c r="M26" s="94"/>
      <c r="N26" s="94"/>
      <c r="O26" s="94"/>
    </row>
    <row r="27" spans="5:15" ht="15.75" customHeight="1">
      <c r="E27" s="781" t="s">
        <v>2</v>
      </c>
      <c r="F27" s="729"/>
      <c r="G27" s="729"/>
      <c r="H27" s="729"/>
      <c r="I27" s="729"/>
      <c r="J27" s="729"/>
      <c r="K27" s="729"/>
      <c r="L27" s="729"/>
      <c r="M27" s="729"/>
      <c r="N27" s="729"/>
      <c r="O27" s="729"/>
    </row>
    <row r="28" spans="5:15" ht="15.75" customHeight="1">
      <c r="E28" s="781" t="s">
        <v>3</v>
      </c>
      <c r="F28" s="729"/>
      <c r="G28" s="729"/>
      <c r="H28" s="729"/>
      <c r="I28" s="729"/>
      <c r="J28" s="729"/>
      <c r="K28" s="729"/>
      <c r="L28" s="729"/>
      <c r="M28" s="729"/>
      <c r="N28" s="729"/>
      <c r="O28" s="729"/>
    </row>
    <row r="29" spans="5:15" ht="15.75" customHeight="1">
      <c r="E29" s="781" t="s">
        <v>4</v>
      </c>
      <c r="F29" s="729"/>
      <c r="G29" s="729"/>
      <c r="H29" s="729"/>
      <c r="I29" s="729"/>
      <c r="J29" s="729"/>
      <c r="K29" s="729"/>
      <c r="L29" s="729"/>
      <c r="M29" s="729"/>
      <c r="N29" s="729"/>
      <c r="O29" s="729"/>
    </row>
    <row r="30" spans="5:15">
      <c r="E30" s="775"/>
      <c r="F30" s="729"/>
      <c r="G30" s="729"/>
      <c r="H30" s="729"/>
      <c r="I30" s="729"/>
      <c r="J30" s="729"/>
      <c r="K30" s="729"/>
      <c r="L30" s="729"/>
      <c r="M30" s="729"/>
      <c r="N30" s="107"/>
      <c r="O30" s="107"/>
    </row>
    <row r="31" spans="5:15" ht="15.75" customHeight="1">
      <c r="E31" s="883" t="s">
        <v>138</v>
      </c>
      <c r="F31" s="729"/>
      <c r="G31" s="729"/>
      <c r="H31" s="729"/>
      <c r="I31" s="729"/>
      <c r="J31" s="729"/>
      <c r="K31" s="729"/>
      <c r="L31" s="729"/>
      <c r="M31" s="729"/>
      <c r="N31" s="729"/>
      <c r="O31" s="729"/>
    </row>
    <row r="32" spans="5:15" ht="15.75" customHeight="1">
      <c r="E32" s="837"/>
      <c r="F32" s="729"/>
      <c r="G32" s="729"/>
      <c r="H32" s="729"/>
      <c r="I32" s="729"/>
      <c r="J32" s="729"/>
      <c r="K32" s="729"/>
      <c r="L32" s="729"/>
      <c r="M32" s="729"/>
      <c r="N32" s="729"/>
      <c r="O32" s="729"/>
    </row>
    <row r="33" spans="5:15" ht="15.75" customHeight="1"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5:15" ht="15.75" customHeight="1"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5:15" ht="15.75" customHeight="1">
      <c r="E35" s="84"/>
      <c r="F35" s="85"/>
      <c r="G35" s="85"/>
      <c r="H35" s="85"/>
      <c r="I35" s="85"/>
      <c r="J35" s="85"/>
      <c r="K35" s="85"/>
      <c r="L35" s="85"/>
      <c r="M35" s="85"/>
      <c r="N35" s="85"/>
      <c r="O35" s="85"/>
    </row>
    <row r="36" spans="5:15">
      <c r="E36" s="93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5:15" ht="15.75" customHeight="1">
      <c r="E37" s="781" t="s">
        <v>2</v>
      </c>
      <c r="F37" s="729"/>
      <c r="G37" s="729"/>
      <c r="H37" s="729"/>
      <c r="I37" s="729"/>
      <c r="J37" s="729"/>
      <c r="K37" s="729"/>
      <c r="L37" s="729"/>
      <c r="M37" s="729"/>
      <c r="N37" s="729"/>
      <c r="O37" s="729"/>
    </row>
    <row r="38" spans="5:15" ht="15.75" customHeight="1">
      <c r="E38" s="781" t="s">
        <v>3</v>
      </c>
      <c r="F38" s="729"/>
      <c r="G38" s="729"/>
      <c r="H38" s="729"/>
      <c r="I38" s="729"/>
      <c r="J38" s="729"/>
      <c r="K38" s="729"/>
      <c r="L38" s="729"/>
      <c r="M38" s="729"/>
      <c r="N38" s="729"/>
      <c r="O38" s="729"/>
    </row>
    <row r="39" spans="5:15" ht="15.75" customHeight="1">
      <c r="E39" s="781" t="s">
        <v>4</v>
      </c>
      <c r="F39" s="729"/>
      <c r="G39" s="729"/>
      <c r="H39" s="729"/>
      <c r="I39" s="729"/>
      <c r="J39" s="729"/>
      <c r="K39" s="729"/>
      <c r="L39" s="729"/>
      <c r="M39" s="729"/>
      <c r="N39" s="729"/>
      <c r="O39" s="729"/>
    </row>
    <row r="40" spans="5:15">
      <c r="E40" s="775"/>
      <c r="F40" s="729"/>
      <c r="G40" s="729"/>
      <c r="H40" s="729"/>
      <c r="I40" s="729"/>
      <c r="J40" s="729"/>
      <c r="K40" s="729"/>
      <c r="L40" s="729"/>
      <c r="M40" s="729"/>
      <c r="N40" s="107"/>
      <c r="O40" s="107"/>
    </row>
    <row r="41" spans="5:15" ht="15.75" customHeight="1">
      <c r="E41" s="881" t="s">
        <v>271</v>
      </c>
      <c r="F41" s="729"/>
      <c r="G41" s="729"/>
      <c r="H41" s="729"/>
      <c r="I41" s="729"/>
      <c r="J41" s="729"/>
      <c r="K41" s="729"/>
      <c r="L41" s="729"/>
      <c r="M41" s="729"/>
      <c r="N41" s="729"/>
      <c r="O41" s="729"/>
    </row>
    <row r="42" spans="5:15" ht="15.75" customHeight="1">
      <c r="E42" s="837"/>
      <c r="F42" s="729"/>
      <c r="G42" s="729"/>
      <c r="H42" s="729"/>
      <c r="I42" s="729"/>
      <c r="J42" s="729"/>
      <c r="K42" s="729"/>
      <c r="L42" s="729"/>
      <c r="M42" s="729"/>
      <c r="N42" s="729"/>
      <c r="O42" s="729"/>
    </row>
    <row r="43" spans="5:15" ht="15.75" customHeight="1"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5:15" ht="15.75" customHeight="1"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5:15" ht="15.75" customHeight="1">
      <c r="E45" s="84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5:15">
      <c r="E46" s="93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5:15" ht="15.75" customHeight="1">
      <c r="E47" s="781" t="s">
        <v>2</v>
      </c>
      <c r="F47" s="729"/>
      <c r="G47" s="729"/>
      <c r="H47" s="729"/>
      <c r="I47" s="729"/>
      <c r="J47" s="729"/>
      <c r="K47" s="729"/>
      <c r="L47" s="729"/>
      <c r="M47" s="729"/>
      <c r="N47" s="729"/>
      <c r="O47" s="729"/>
    </row>
    <row r="48" spans="5:15" ht="15.75" customHeight="1">
      <c r="E48" s="781" t="s">
        <v>3</v>
      </c>
      <c r="F48" s="729"/>
      <c r="G48" s="729"/>
      <c r="H48" s="729"/>
      <c r="I48" s="729"/>
      <c r="J48" s="729"/>
      <c r="K48" s="729"/>
      <c r="L48" s="729"/>
      <c r="M48" s="729"/>
      <c r="N48" s="729"/>
      <c r="O48" s="729"/>
    </row>
    <row r="49" spans="5:15" ht="15.75" customHeight="1">
      <c r="E49" s="781" t="s">
        <v>4</v>
      </c>
      <c r="F49" s="729"/>
      <c r="G49" s="729"/>
      <c r="H49" s="729"/>
      <c r="I49" s="729"/>
      <c r="J49" s="729"/>
      <c r="K49" s="729"/>
      <c r="L49" s="729"/>
      <c r="M49" s="729"/>
      <c r="N49" s="729"/>
      <c r="O49" s="729"/>
    </row>
    <row r="50" spans="5:15">
      <c r="E50" s="775"/>
      <c r="F50" s="729"/>
      <c r="G50" s="729"/>
      <c r="H50" s="729"/>
      <c r="I50" s="729"/>
      <c r="J50" s="729"/>
      <c r="K50" s="729"/>
      <c r="L50" s="729"/>
      <c r="M50" s="729"/>
      <c r="N50" s="107"/>
      <c r="O50" s="107"/>
    </row>
    <row r="51" spans="5:15">
      <c r="E51" s="881" t="s">
        <v>279</v>
      </c>
      <c r="F51" s="729"/>
      <c r="G51" s="729"/>
      <c r="H51" s="729"/>
      <c r="I51" s="729"/>
      <c r="J51" s="729"/>
      <c r="K51" s="729"/>
      <c r="L51" s="729"/>
      <c r="M51" s="729"/>
      <c r="N51" s="729"/>
      <c r="O51" s="729"/>
    </row>
    <row r="52" spans="5:15" ht="15.75" customHeight="1">
      <c r="E52" s="837"/>
      <c r="F52" s="729"/>
      <c r="G52" s="729"/>
      <c r="H52" s="729"/>
      <c r="I52" s="729"/>
      <c r="J52" s="729"/>
      <c r="K52" s="729"/>
      <c r="L52" s="729"/>
      <c r="M52" s="729"/>
      <c r="N52" s="729"/>
      <c r="O52" s="729"/>
    </row>
    <row r="53" spans="5:15" ht="15.75" customHeight="1"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5:15"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5:15"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5:15"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5:15"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5:15"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5:15"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5:15"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5:15"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5:15"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5:15"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5:15"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5:15"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5:15"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5:15"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5:15"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5:15"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5:15"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5:15"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5:15"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5:15"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5:15"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5:15"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5:15"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5:15"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5:15"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5:15"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5:15"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5:15"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5:15"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5:15"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5:15"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5:15"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5:15"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5:15"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5:15"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5:15"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5:15"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5:15"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5:15"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5:15"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5:15"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5:15"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5:15"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5:15"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5:15"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5:15"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5:15"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5:15"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5:15"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5:15"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5:15"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5:15"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5:15"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5:15"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5:15"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5:15"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5:15"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5:15"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5:15"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5:15"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5:15"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5:15"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5:15"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5:15"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5:15"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5:15"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5:15"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5:15"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5:15"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5:15"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5:15"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5:15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5:15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5:15"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5:15"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5:15"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5:15"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5:15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5:1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5:1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5:1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5:1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5:1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5:1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5:15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5:15"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5:15"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5:15"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5:15"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5:15"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5: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5:15"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5: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5:15"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5: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5:15"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5: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5:15"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5: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5:15"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5:15"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5:15"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5:15"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5:15"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5:15"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5:15"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5:15"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5:15"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5:15"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5:15"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5:15"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5:15"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5:15"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5:15"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5:15"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5:15"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5:15"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5:15"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5:15"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5:15"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5:15"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5:15"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5:15"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5:15"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5:15"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5:15"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5:15"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5:15"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5:15"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5:15"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5:15"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5:15"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5:15"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5:15"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5:15"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5:15"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5:15"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5:15"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5:15"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5:15"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5:15"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5:15"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5:15"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5:15"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5:15"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5:15"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5:15"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5:15"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5:15"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5:15"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5:15"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5:15"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5:15"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5:15"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5:15"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5:15"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5:15"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5:15"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5:15"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5:15"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5:15"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5:15"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5:15"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5:15"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5:15"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5:15"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5:15"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5:15"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5:15"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5:15"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5:15"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5:15"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5:15"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5:15"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5:15"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5:15"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5:15"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5:15"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5:15"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5:15"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5:15"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5:15"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5:15"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5:15"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5:15"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5:15"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5:15"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5:15"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5:15"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5:15"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5:15"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5:15"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5:15"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5:15"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5:15"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5:15"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5:15"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5:15"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5:15"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5:15"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5:15"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5:15"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5:15"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5:15"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5:15"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5:15"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5:15"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5:15"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5:15"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5:15"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5:15"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5:15"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5:15"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5:15"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5:15"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5:15"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5:15"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5:15"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5:15"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5:15"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5:15"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5:15"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5:15"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5:15"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5:15"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5:15"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5:15"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5:15"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5:15"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5:15"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5:15"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5:15"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5:15"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5:15"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5:15"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5:15"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5:15"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5:15"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5:15"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5:15"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5:15"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5:15"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5:15"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5:15"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5:15"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5:15"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5:15"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5:15"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5:15"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5:15"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5:15"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5:15"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5:15"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5:15"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5:15"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5:15"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5:15"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5:15"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5:15"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5:15"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5:15"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5:15"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5:15"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5:15"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5:15"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5:15"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5:15"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5:15"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5:15"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5:15"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5:15"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5:15"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5:15"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5:15"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5:15"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5:15"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5:15"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5:15"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5:15"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5:15"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5:15"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5:15"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5:15"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5:15"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5:15"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5:15"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5:15"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5:15"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5:15"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5:15"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5:15"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5:15"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5:15"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5:15"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5:15"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5:15"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5:15"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5:15"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5:15"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5:15"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5:15"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5:15"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5:15"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5:15"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5:15"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5:15"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5:15"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5:15"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5:15"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5:15"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5:15"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5:15"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5:15"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5:15"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5:15"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5:15"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5:15"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5:15"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5:15"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5:15"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5:15"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5:15"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5:15"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5:15"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5:15"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5:15"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5:15"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5:15"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5:15"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5:15"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5:15"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5:15"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5:15"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5:15"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5:15"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5:15"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5:15"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5:15"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5:15"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5:15"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5:15"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5:15"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5:15"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5:15"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5:15"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5:15"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5:15"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5:15"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5:15"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5:15"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5:15"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5:15"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5:15"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5:15"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5:15"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5:15"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5:15"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5:15"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5:15"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5:15"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5:15"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5:15"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5:15"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5:15"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5:15"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5:15"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5:15"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5:15"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5:15"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5:15"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5:15"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5:15"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5:15"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5:15"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5:15"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5:15"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5:15"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5:15"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5:15"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5:15"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5:15"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5:15"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5:15"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5:15"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5:15"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5:15"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5:15"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5:15"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5:15"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5:15"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5:15"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5:15"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5:15"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5:15"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5:15"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5:15"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5:15"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5:15"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5:15"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5:15"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5:15"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5:15"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5:15"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5:15"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5:15"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5:15"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5:15"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5:15"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5:15"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5:15"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5:15"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5:15"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5:15"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5:15"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5:15"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5:15"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5:15"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5:15"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5:15"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5:15"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5:15"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5:15"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5:15"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5:15"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5:15"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5:15"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5:15"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5:15"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5:15"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5:15"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5:15"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5:15"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5:15"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5:15"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5:15"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5:15"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5:15"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5:15"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5:15"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5:15"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5:15"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5:15"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5:15"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5:15"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5:15"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5:15"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5:15"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5:15"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5:15"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5:15"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5:15"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5:15"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5:15"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5:15"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5:15"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5:15"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5:15"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5:15"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5:15"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5:15"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5:15"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5:15"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5:15"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5:15"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5:15"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5:15"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5:15"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5:15"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5:15"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5:15"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5:15"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5:15"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5:15"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5:15"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5:15"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5:15"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5:15"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5:15"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5:15"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5:15"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5:15"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5:15"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5:15"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5:15"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5:15"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5:15"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5:15"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5:15"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5:15"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5:15"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5:15"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5:15"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5:15"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5:15"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5:15"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5:15"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5:15"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5:15"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5:15"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5:15"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5:15"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5:15"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5:15"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5:15"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5:15"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5:15"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5:15"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5:15"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5:15"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5:15"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5:15"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5:15"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5:15"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5:15"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5:15"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5:15"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5:15"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5:15"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5:15"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5:15"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5:15"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5:15"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5:15"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5:15"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5:15"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5:15"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5:15"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5:15"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5:15"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5:15"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5:15"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5:15"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5:15"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5:15"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5:15"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5:15"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5:15"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5:15"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5:15"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5:15"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5:15"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5:15"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5:15"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5:15"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5:15"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5:15"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5:15"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5:15"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5:15"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5:15"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5:15"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5:15"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5:15"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5:15"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5:15"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5:15"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5:15"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5:15"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5:15"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5:15"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5:15"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5:15"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5:15"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5:15"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5:15"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5:15"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5:15"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5:15"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5:15"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5:15"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5:15"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5:15"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5:15"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5:15"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5:15"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5:15"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5:15"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5:15"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5:15"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5:15"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5:15"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5:15"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5:15"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5:15"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5:15"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5:15"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5:15"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5:15"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5:15"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5:15"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5:15"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5:15"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5:15"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5:15"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5:15"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5:15"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5:15"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5:15"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5:15"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5:15"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5:15"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5:15"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5:15"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5:15"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5:15"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5:15"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5:15"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5:15"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5:15"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5:15"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5:15"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5:15"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5:15"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5:15"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5:15"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5:15"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5:15"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5:15"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5:15"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5:15"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5:15"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5:15"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5:15"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5:15"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5:15"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5:15"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5:15"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5:15"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5:15"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5:15"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5:15"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5:15"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5:15"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5:15"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5:15"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5:15"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5:15"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5:15"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5:15"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5:15"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5:15"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5:15"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5:15"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5:15"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5:15"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5:15"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5:15"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5:15"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5:15"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5:15"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5:15"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5:15"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5:15"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5:15"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5:15"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5:15"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5:15"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5:15"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5:15"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5:15"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5:15"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5:15"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5:15"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5:15"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5:15"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5:15"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5:15"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5:15"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5:15"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5:15"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5:15"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5:15"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5:15"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5:15"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5:15"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5:15"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5:15"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5:15"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5:15"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5:15"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5:15"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5:15"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5:15"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5:15"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5:15"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5:15"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5:15"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5:15"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5:15"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5:15"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5:15"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5:15"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5:15"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5:15"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5:15"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5:15"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5:15"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5:15"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5:15"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5:15"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5:15"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5:15"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5:15"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5:15"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5:15"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5:15"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5:15"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5:15"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5:15"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5:15"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5:15"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5:15"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5:15"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5:15"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5:15"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5:15"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5:15"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5:15"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5:15"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5:15"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5:15"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5:15"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5:15"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5:15"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5:15"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5:15"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5:15"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5:15"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5:15"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5:15"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5:15"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5:15"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5:15"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5:15"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5:15"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5:15"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5:15"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5:15"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5:15"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5:15"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5:15"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5:15"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5:15"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5:15"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5:15"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5:15"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5:15"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5:15"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5:15"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5:15"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5:15"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5:15"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5:15"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5:15"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5:15"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5:15"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5:15"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5:15"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5:15"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5:15"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5:15"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5:15"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5:15"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5:15"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5:15"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5:15"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5:15"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5:15"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5:15"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5:15"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5:15"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5:15"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5:15"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5:15"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5:15"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5:15"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5:15"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5:15"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5:15"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5:15"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5:15"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5:15"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5:15"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5:15"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5:15"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5:15"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5:15"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5:15"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5:15"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5:15"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5:15"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5:15"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5:15"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5:15"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5:15"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5:15"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5:15"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5:15"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5:15"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5:15"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5:15"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5:15"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5:15"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5:15"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5:15"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5:15"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5:15"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5:15"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5:15"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5:15"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5:15"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5:15"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5:15"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5:15"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5:15"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5:15"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5:15"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5:15"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5:15"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5:15"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  <row r="874" spans="5:15"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</row>
    <row r="875" spans="5:15"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</row>
    <row r="876" spans="5:15"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</row>
    <row r="877" spans="5:15"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</row>
    <row r="878" spans="5:15"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</row>
    <row r="879" spans="5:15"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</row>
    <row r="880" spans="5:15"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</row>
    <row r="881" spans="5:15"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</row>
    <row r="882" spans="5:15"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</row>
    <row r="883" spans="5:15"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</row>
    <row r="884" spans="5:15"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</row>
    <row r="885" spans="5:15"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</row>
    <row r="886" spans="5:15"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</row>
    <row r="887" spans="5:15"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</row>
    <row r="888" spans="5:15"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</row>
    <row r="889" spans="5:15"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</row>
    <row r="890" spans="5:15"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</row>
    <row r="891" spans="5:15"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</row>
    <row r="892" spans="5:15"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</row>
    <row r="893" spans="5:15"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</row>
    <row r="894" spans="5:15"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</row>
    <row r="895" spans="5:15"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</row>
    <row r="896" spans="5:15"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</row>
    <row r="897" spans="5:15"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</row>
    <row r="898" spans="5:15"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</row>
    <row r="899" spans="5:15"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</row>
    <row r="900" spans="5:15"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</row>
    <row r="901" spans="5:15"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</row>
    <row r="902" spans="5:15"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</row>
    <row r="903" spans="5:15"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</row>
    <row r="904" spans="5:15"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</row>
    <row r="905" spans="5:15"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</row>
    <row r="906" spans="5:15"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</row>
    <row r="907" spans="5:15"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</row>
    <row r="908" spans="5:15"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</row>
    <row r="909" spans="5:15"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</row>
    <row r="910" spans="5:15"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</row>
    <row r="911" spans="5:15"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</row>
    <row r="912" spans="5:15"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</row>
    <row r="913" spans="5:15"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</row>
    <row r="914" spans="5:15"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</row>
    <row r="915" spans="5:15"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</row>
    <row r="916" spans="5:15"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</row>
    <row r="917" spans="5:15"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</row>
    <row r="918" spans="5:15"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</row>
    <row r="919" spans="5:15"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</row>
    <row r="920" spans="5:15"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</row>
    <row r="921" spans="5:15"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</row>
    <row r="922" spans="5:15"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</row>
    <row r="923" spans="5:15"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</row>
    <row r="924" spans="5:15"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</row>
    <row r="925" spans="5:15"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</row>
    <row r="926" spans="5:15"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</row>
    <row r="927" spans="5:15"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</row>
    <row r="928" spans="5:15"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</row>
    <row r="929" spans="5:15"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</row>
    <row r="930" spans="5:15"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</row>
    <row r="931" spans="5:15"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</row>
    <row r="932" spans="5:15"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</row>
    <row r="933" spans="5:15"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</row>
    <row r="934" spans="5:15"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</row>
    <row r="935" spans="5:15"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</row>
    <row r="936" spans="5:15"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</row>
    <row r="937" spans="5:15"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</row>
    <row r="938" spans="5:15"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</row>
    <row r="939" spans="5:15"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</row>
    <row r="940" spans="5:15"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</row>
    <row r="941" spans="5:15"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</row>
    <row r="942" spans="5:15"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</row>
    <row r="943" spans="5:15"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</row>
    <row r="944" spans="5:15"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</row>
    <row r="945" spans="5:15"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</row>
    <row r="946" spans="5:15"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</row>
    <row r="947" spans="5:15"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</row>
    <row r="948" spans="5:15"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</row>
    <row r="949" spans="5:15"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</row>
    <row r="950" spans="5:15"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</row>
    <row r="951" spans="5:15"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</row>
    <row r="952" spans="5:15"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</row>
    <row r="953" spans="5:15"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</row>
    <row r="954" spans="5:15"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</row>
    <row r="955" spans="5:15"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</row>
    <row r="956" spans="5:15"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</row>
    <row r="957" spans="5:15"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</row>
    <row r="958" spans="5:15"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</row>
    <row r="959" spans="5:15"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</row>
    <row r="960" spans="5:15"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</row>
    <row r="961" spans="5:15"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</row>
    <row r="962" spans="5:15"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</row>
    <row r="963" spans="5:15"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</row>
    <row r="964" spans="5:15"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</row>
    <row r="965" spans="5:15"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</row>
    <row r="966" spans="5:15"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</row>
    <row r="967" spans="5:15"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</row>
    <row r="968" spans="5:15"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</row>
    <row r="969" spans="5:15"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</row>
    <row r="970" spans="5:15"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</row>
    <row r="971" spans="5:15"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</row>
    <row r="972" spans="5:15"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</row>
    <row r="973" spans="5:15"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</row>
    <row r="974" spans="5:15"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</row>
    <row r="975" spans="5:15"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</row>
    <row r="976" spans="5:15"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</row>
    <row r="977" spans="5:15"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</row>
    <row r="978" spans="5:15"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</row>
    <row r="979" spans="5:15"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</row>
    <row r="980" spans="5:15"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</row>
    <row r="981" spans="5:15"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</row>
    <row r="982" spans="5:15"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</row>
    <row r="983" spans="5:15"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</row>
    <row r="984" spans="5:15"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</row>
    <row r="985" spans="5:15"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</row>
    <row r="986" spans="5:15"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</row>
    <row r="987" spans="5:15"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</row>
    <row r="988" spans="5:15"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</row>
    <row r="989" spans="5:15"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</row>
    <row r="990" spans="5:15"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</row>
    <row r="991" spans="5:15"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</row>
    <row r="992" spans="5:15"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</row>
    <row r="993" spans="5:15"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</row>
    <row r="994" spans="5:15"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</row>
    <row r="995" spans="5:15"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</row>
    <row r="996" spans="5:15"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</row>
    <row r="997" spans="5:15"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</row>
    <row r="998" spans="5:15"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</row>
    <row r="999" spans="5:15"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</row>
    <row r="1000" spans="5:15"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</row>
  </sheetData>
  <mergeCells count="27">
    <mergeCell ref="E17:O17"/>
    <mergeCell ref="E11:O11"/>
    <mergeCell ref="E30:M30"/>
    <mergeCell ref="E31:O32"/>
    <mergeCell ref="E19:O19"/>
    <mergeCell ref="E22:O22"/>
    <mergeCell ref="E21:O21"/>
    <mergeCell ref="E27:O27"/>
    <mergeCell ref="E28:O28"/>
    <mergeCell ref="E29:O29"/>
    <mergeCell ref="E20:M20"/>
    <mergeCell ref="E7:O7"/>
    <mergeCell ref="E6:O6"/>
    <mergeCell ref="E8:O8"/>
    <mergeCell ref="E9:M9"/>
    <mergeCell ref="E10:O10"/>
    <mergeCell ref="E50:M50"/>
    <mergeCell ref="E51:O52"/>
    <mergeCell ref="E38:O38"/>
    <mergeCell ref="E37:O37"/>
    <mergeCell ref="E18:O18"/>
    <mergeCell ref="E40:M40"/>
    <mergeCell ref="E41:O42"/>
    <mergeCell ref="E39:O39"/>
    <mergeCell ref="E49:O49"/>
    <mergeCell ref="E47:O47"/>
    <mergeCell ref="E48:O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1000"/>
  <sheetViews>
    <sheetView showGridLines="0" workbookViewId="0"/>
  </sheetViews>
  <sheetFormatPr baseColWidth="10" defaultColWidth="15.140625" defaultRowHeight="15" customHeight="1"/>
  <cols>
    <col min="1" max="1" width="22.28515625" customWidth="1"/>
    <col min="2" max="2" width="4.42578125" customWidth="1"/>
    <col min="3" max="3" width="6.7109375" customWidth="1"/>
    <col min="4" max="4" width="8" customWidth="1"/>
    <col min="5" max="5" width="7.140625" customWidth="1"/>
    <col min="6" max="6" width="7.28515625" customWidth="1"/>
    <col min="7" max="15" width="8" customWidth="1"/>
    <col min="16" max="26" width="7.5703125" customWidth="1"/>
  </cols>
  <sheetData>
    <row r="1" spans="1:26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7.5" customHeight="1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1.25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0.5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.75" customHeight="1">
      <c r="A5" s="8"/>
      <c r="B5" s="8"/>
      <c r="C5" s="8"/>
      <c r="D5" s="8"/>
      <c r="E5" s="8"/>
      <c r="F5" s="8"/>
      <c r="G5" s="735" t="s">
        <v>2</v>
      </c>
      <c r="H5" s="736"/>
      <c r="I5" s="736"/>
      <c r="J5" s="736"/>
      <c r="K5" s="736"/>
      <c r="L5" s="736"/>
      <c r="M5" s="10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>
      <c r="A6" s="8"/>
      <c r="B6" s="8"/>
      <c r="C6" s="8"/>
      <c r="D6" s="8"/>
      <c r="E6" s="8"/>
      <c r="F6" s="8"/>
      <c r="G6" s="735" t="s">
        <v>3</v>
      </c>
      <c r="H6" s="736"/>
      <c r="I6" s="736"/>
      <c r="J6" s="736"/>
      <c r="K6" s="736"/>
      <c r="L6" s="736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/>
      <c r="B7" s="8"/>
      <c r="C7" s="8"/>
      <c r="D7" s="8"/>
      <c r="E7" s="8"/>
      <c r="F7" s="8"/>
      <c r="G7" s="735" t="s">
        <v>4</v>
      </c>
      <c r="H7" s="736"/>
      <c r="I7" s="736"/>
      <c r="J7" s="736"/>
      <c r="K7" s="736"/>
      <c r="L7" s="736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0.25" customHeight="1">
      <c r="A8" s="8"/>
      <c r="B8" s="8"/>
      <c r="C8" s="8"/>
      <c r="D8" s="8"/>
      <c r="E8" s="8"/>
      <c r="F8" s="8"/>
      <c r="G8" s="14"/>
      <c r="H8" s="14"/>
      <c r="I8" s="14"/>
      <c r="J8" s="14"/>
      <c r="K8" s="14"/>
      <c r="L8" s="14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>
      <c r="A9" s="8"/>
      <c r="B9" s="737"/>
      <c r="C9" s="736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>
      <c r="A10" s="8"/>
      <c r="B10" s="8"/>
      <c r="C10" s="8"/>
      <c r="D10" s="8"/>
      <c r="E10" s="8"/>
      <c r="F10" s="8"/>
      <c r="G10" s="8"/>
      <c r="H10" s="740"/>
      <c r="I10" s="736"/>
      <c r="J10" s="736"/>
      <c r="K10" s="736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8.75" customHeight="1">
      <c r="A11" s="8"/>
      <c r="B11" s="8"/>
      <c r="C11" s="8"/>
      <c r="D11" s="8"/>
      <c r="E11" s="8"/>
      <c r="F11" s="8"/>
      <c r="G11" s="8"/>
      <c r="H11" s="736"/>
      <c r="I11" s="736"/>
      <c r="J11" s="736"/>
      <c r="K11" s="736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>
      <c r="A17" s="8"/>
      <c r="B17" s="8"/>
      <c r="C17" s="739" t="s">
        <v>0</v>
      </c>
      <c r="D17" s="736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>
      <c r="A18" s="8"/>
      <c r="B18" s="8"/>
      <c r="C18" s="739" t="s">
        <v>7</v>
      </c>
      <c r="D18" s="736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>
      <c r="A45" s="8"/>
      <c r="B45" s="8"/>
      <c r="C45" s="8"/>
      <c r="D45" s="8"/>
      <c r="E45" s="8"/>
      <c r="F45" s="8"/>
      <c r="G45" s="8"/>
      <c r="H45" s="8"/>
      <c r="I45" s="739"/>
      <c r="J45" s="736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>
      <c r="A46" s="8"/>
      <c r="B46" s="8"/>
      <c r="C46" s="8"/>
      <c r="D46" s="8"/>
      <c r="E46" s="8"/>
      <c r="F46" s="8"/>
      <c r="G46" s="8"/>
      <c r="H46" s="8"/>
      <c r="I46" s="739"/>
      <c r="J46" s="736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>
      <c r="A48" s="8"/>
      <c r="B48" s="8"/>
      <c r="C48" s="8"/>
      <c r="D48" s="8"/>
      <c r="E48" s="8"/>
      <c r="F48" s="8"/>
      <c r="G48" s="8"/>
      <c r="H48" s="8"/>
      <c r="I48" s="739" t="s">
        <v>0</v>
      </c>
      <c r="J48" s="736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>
      <c r="A49" s="8"/>
      <c r="B49" s="8"/>
      <c r="C49" s="8"/>
      <c r="D49" s="8"/>
      <c r="E49" s="8"/>
      <c r="F49" s="8"/>
      <c r="G49" s="8"/>
      <c r="H49" s="8"/>
      <c r="I49" s="739" t="s">
        <v>7</v>
      </c>
      <c r="J49" s="736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>
      <c r="A57" s="8"/>
      <c r="B57" s="8"/>
      <c r="C57" s="8"/>
      <c r="D57" s="8"/>
      <c r="E57" s="8"/>
      <c r="F57" s="8"/>
      <c r="G57" s="8"/>
      <c r="H57" s="8"/>
      <c r="I57" s="8"/>
      <c r="J57" s="738"/>
      <c r="K57" s="736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7.25" customHeight="1">
      <c r="A58" s="8"/>
      <c r="B58" s="8"/>
      <c r="C58" s="8"/>
      <c r="D58" s="8"/>
      <c r="E58" s="8"/>
      <c r="F58" s="8"/>
      <c r="G58" s="8"/>
      <c r="H58" s="8"/>
      <c r="I58" s="8"/>
      <c r="J58" s="738"/>
      <c r="K58" s="736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13">
    <mergeCell ref="G5:L5"/>
    <mergeCell ref="H10:K11"/>
    <mergeCell ref="C18:D18"/>
    <mergeCell ref="G6:L6"/>
    <mergeCell ref="G7:L7"/>
    <mergeCell ref="B9:C9"/>
    <mergeCell ref="J57:K57"/>
    <mergeCell ref="J58:K58"/>
    <mergeCell ref="I45:J45"/>
    <mergeCell ref="I46:J46"/>
    <mergeCell ref="I48:J48"/>
    <mergeCell ref="I49:J49"/>
    <mergeCell ref="C17:D1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:Z1000"/>
  <sheetViews>
    <sheetView showGridLines="0" workbookViewId="0"/>
  </sheetViews>
  <sheetFormatPr baseColWidth="10" defaultColWidth="15.140625" defaultRowHeight="15" customHeight="1"/>
  <cols>
    <col min="1" max="1" width="15.5703125" customWidth="1"/>
    <col min="2" max="2" width="1.28515625" customWidth="1"/>
    <col min="3" max="3" width="4.140625" customWidth="1"/>
    <col min="4" max="4" width="5.7109375" customWidth="1"/>
    <col min="5" max="5" width="8.5703125" customWidth="1"/>
    <col min="6" max="16" width="8" customWidth="1"/>
    <col min="17" max="17" width="3.140625" customWidth="1"/>
    <col min="18" max="26" width="7.5703125" customWidth="1"/>
  </cols>
  <sheetData>
    <row r="1" spans="1:26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.75" customHeight="1">
      <c r="A6" s="8"/>
      <c r="B6" s="8"/>
      <c r="C6" s="8"/>
      <c r="D6" s="8"/>
      <c r="E6" s="8"/>
      <c r="F6" s="8"/>
      <c r="G6" s="744" t="s">
        <v>2</v>
      </c>
      <c r="H6" s="736"/>
      <c r="I6" s="736"/>
      <c r="J6" s="736"/>
      <c r="K6" s="736"/>
      <c r="L6" s="736"/>
      <c r="M6" s="736"/>
      <c r="N6" s="736"/>
      <c r="O6" s="736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5.75" customHeight="1">
      <c r="A7" s="8"/>
      <c r="B7" s="8"/>
      <c r="C7" s="8"/>
      <c r="D7" s="8"/>
      <c r="E7" s="8"/>
      <c r="F7" s="8"/>
      <c r="G7" s="744" t="s">
        <v>3</v>
      </c>
      <c r="H7" s="736"/>
      <c r="I7" s="736"/>
      <c r="J7" s="736"/>
      <c r="K7" s="736"/>
      <c r="L7" s="736"/>
      <c r="M7" s="736"/>
      <c r="N7" s="736"/>
      <c r="O7" s="736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>
      <c r="A8" s="8"/>
      <c r="B8" s="8"/>
      <c r="C8" s="8"/>
      <c r="D8" s="8"/>
      <c r="E8" s="8"/>
      <c r="F8" s="8"/>
      <c r="G8" s="744" t="s">
        <v>4</v>
      </c>
      <c r="H8" s="736"/>
      <c r="I8" s="736"/>
      <c r="J8" s="736"/>
      <c r="K8" s="736"/>
      <c r="L8" s="736"/>
      <c r="M8" s="736"/>
      <c r="N8" s="736"/>
      <c r="O8" s="736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>
      <c r="A9" s="8"/>
      <c r="B9" s="8"/>
      <c r="C9" s="8"/>
      <c r="D9" s="8"/>
      <c r="E9" s="8"/>
      <c r="F9" s="8"/>
      <c r="G9" s="745"/>
      <c r="H9" s="736"/>
      <c r="I9" s="736"/>
      <c r="J9" s="736"/>
      <c r="K9" s="736"/>
      <c r="L9" s="736"/>
      <c r="M9" s="736"/>
      <c r="N9" s="736"/>
      <c r="O9" s="736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20.25" customHeight="1">
      <c r="A10" s="8"/>
      <c r="B10" s="8"/>
      <c r="C10" s="8"/>
      <c r="D10" s="8"/>
      <c r="E10" s="8"/>
      <c r="F10" s="8"/>
      <c r="G10" s="742"/>
      <c r="H10" s="736"/>
      <c r="I10" s="736"/>
      <c r="J10" s="736"/>
      <c r="K10" s="736"/>
      <c r="L10" s="736"/>
      <c r="M10" s="736"/>
      <c r="N10" s="736"/>
      <c r="O10" s="736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5.25" customHeight="1">
      <c r="A11" s="8"/>
      <c r="B11" s="8"/>
      <c r="C11" s="8"/>
      <c r="D11" s="8"/>
      <c r="E11" s="8"/>
      <c r="F11" s="8"/>
      <c r="G11" s="743"/>
      <c r="H11" s="736"/>
      <c r="I11" s="736"/>
      <c r="J11" s="736"/>
      <c r="K11" s="736"/>
      <c r="L11" s="736"/>
      <c r="M11" s="736"/>
      <c r="N11" s="736"/>
      <c r="O11" s="736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7.25" customHeight="1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7.25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7.25" customHeight="1">
      <c r="A14" s="8"/>
      <c r="B14" s="8"/>
      <c r="C14" s="8"/>
      <c r="D14" s="8"/>
      <c r="E14" s="8"/>
      <c r="F14" s="741"/>
      <c r="G14" s="736"/>
      <c r="H14" s="736"/>
      <c r="I14" s="736"/>
      <c r="J14" s="736"/>
      <c r="K14" s="736"/>
      <c r="L14" s="736"/>
      <c r="M14" s="736"/>
      <c r="N14" s="736"/>
      <c r="O14" s="736"/>
      <c r="P14" s="736"/>
      <c r="Q14" s="736"/>
      <c r="R14" s="8"/>
      <c r="S14" s="8"/>
      <c r="T14" s="8"/>
      <c r="U14" s="8"/>
      <c r="V14" s="8"/>
      <c r="W14" s="8"/>
      <c r="X14" s="8"/>
      <c r="Y14" s="8"/>
      <c r="Z14" s="8"/>
    </row>
    <row r="15" spans="1:26" ht="17.25" customHeight="1">
      <c r="A15" s="8"/>
      <c r="B15" s="8"/>
      <c r="C15" s="8"/>
      <c r="D15" s="8"/>
      <c r="E15" s="8"/>
      <c r="F15" s="741"/>
      <c r="G15" s="736"/>
      <c r="H15" s="736"/>
      <c r="I15" s="736"/>
      <c r="J15" s="736"/>
      <c r="K15" s="736"/>
      <c r="L15" s="736"/>
      <c r="M15" s="736"/>
      <c r="N15" s="736"/>
      <c r="O15" s="736"/>
      <c r="P15" s="736"/>
      <c r="Q15" s="736"/>
      <c r="R15" s="8"/>
      <c r="S15" s="8"/>
      <c r="T15" s="8"/>
      <c r="U15" s="8"/>
      <c r="V15" s="8"/>
      <c r="W15" s="8"/>
      <c r="X15" s="8"/>
      <c r="Y15" s="8"/>
      <c r="Z15" s="8"/>
    </row>
    <row r="16" spans="1:26" ht="17.25" customHeight="1">
      <c r="A16" s="8"/>
      <c r="B16" s="8"/>
      <c r="C16" s="8"/>
      <c r="D16" s="8"/>
      <c r="E16" s="8"/>
      <c r="F16" s="741"/>
      <c r="G16" s="736"/>
      <c r="H16" s="736"/>
      <c r="I16" s="736"/>
      <c r="J16" s="736"/>
      <c r="K16" s="736"/>
      <c r="L16" s="736"/>
      <c r="M16" s="736"/>
      <c r="N16" s="736"/>
      <c r="O16" s="736"/>
      <c r="P16" s="736"/>
      <c r="Q16" s="736"/>
      <c r="R16" s="8"/>
      <c r="S16" s="8"/>
      <c r="T16" s="8"/>
      <c r="U16" s="8"/>
      <c r="V16" s="8"/>
      <c r="W16" s="8"/>
      <c r="X16" s="8"/>
      <c r="Y16" s="8"/>
      <c r="Z16" s="8"/>
    </row>
    <row r="17" spans="1:26" ht="17.25" customHeight="1">
      <c r="A17" s="8"/>
      <c r="B17" s="8"/>
      <c r="C17" s="8"/>
      <c r="D17" s="739" t="s">
        <v>0</v>
      </c>
      <c r="E17" s="736"/>
      <c r="F17" s="19"/>
      <c r="G17" s="19"/>
      <c r="H17" s="19"/>
      <c r="I17" s="19"/>
      <c r="J17" s="19"/>
      <c r="K17" s="19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7.25" customHeight="1">
      <c r="A18" s="8"/>
      <c r="B18" s="8"/>
      <c r="C18" s="8"/>
      <c r="D18" s="739" t="s">
        <v>7</v>
      </c>
      <c r="E18" s="736"/>
      <c r="F18" s="19"/>
      <c r="G18" s="19"/>
      <c r="H18" s="19"/>
      <c r="I18" s="19"/>
      <c r="J18" s="19"/>
      <c r="K18" s="1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7.25" customHeight="1">
      <c r="A19" s="8"/>
      <c r="B19" s="8"/>
      <c r="C19" s="8"/>
      <c r="D19" s="739" t="s">
        <v>8</v>
      </c>
      <c r="E19" s="736"/>
      <c r="F19" s="19"/>
      <c r="G19" s="19"/>
      <c r="H19" s="19"/>
      <c r="I19" s="19"/>
      <c r="J19" s="19"/>
      <c r="K19" s="1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7.25" customHeight="1">
      <c r="A20" s="8"/>
      <c r="B20" s="8"/>
      <c r="C20" s="8"/>
      <c r="D20" s="8"/>
      <c r="E20" s="8"/>
      <c r="F20" s="19"/>
      <c r="G20" s="19"/>
      <c r="H20" s="19"/>
      <c r="I20" s="19"/>
      <c r="J20" s="19"/>
      <c r="K20" s="1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7.25" customHeight="1">
      <c r="A21" s="8"/>
      <c r="B21" s="8"/>
      <c r="C21" s="8"/>
      <c r="D21" s="8"/>
      <c r="E21" s="8"/>
      <c r="F21" s="19"/>
      <c r="G21" s="19"/>
      <c r="H21" s="19"/>
      <c r="I21" s="19"/>
      <c r="J21" s="19"/>
      <c r="K21" s="19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7.25" customHeight="1">
      <c r="A22" s="8"/>
      <c r="B22" s="8"/>
      <c r="C22" s="8"/>
      <c r="D22" s="8"/>
      <c r="E22" s="8"/>
      <c r="F22" s="19"/>
      <c r="G22" s="19"/>
      <c r="H22" s="19"/>
      <c r="I22" s="19"/>
      <c r="J22" s="19"/>
      <c r="K22" s="1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7.25" customHeight="1">
      <c r="A23" s="8"/>
      <c r="B23" s="8"/>
      <c r="C23" s="8"/>
      <c r="D23" s="8"/>
      <c r="E23" s="8"/>
      <c r="F23" s="19"/>
      <c r="G23" s="19"/>
      <c r="H23" s="19"/>
      <c r="I23" s="19"/>
      <c r="J23" s="19"/>
      <c r="K23" s="19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7.25" customHeight="1">
      <c r="A24" s="8"/>
      <c r="B24" s="8"/>
      <c r="C24" s="8"/>
      <c r="D24" s="8"/>
      <c r="E24" s="8"/>
      <c r="F24" s="19"/>
      <c r="G24" s="19"/>
      <c r="H24" s="19"/>
      <c r="I24" s="19"/>
      <c r="J24" s="19"/>
      <c r="K24" s="19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7.25" customHeight="1">
      <c r="A25" s="8"/>
      <c r="B25" s="8"/>
      <c r="C25" s="8"/>
      <c r="D25" s="8"/>
      <c r="E25" s="8"/>
      <c r="F25" s="19"/>
      <c r="G25" s="19"/>
      <c r="H25" s="19"/>
      <c r="I25" s="19"/>
      <c r="J25" s="19"/>
      <c r="K25" s="19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7.25" customHeight="1">
      <c r="A26" s="8"/>
      <c r="B26" s="8"/>
      <c r="C26" s="8"/>
      <c r="D26" s="8"/>
      <c r="E26" s="8"/>
      <c r="F26" s="19"/>
      <c r="G26" s="19"/>
      <c r="H26" s="19"/>
      <c r="I26" s="19"/>
      <c r="J26" s="19"/>
      <c r="K26" s="1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7.25" customHeight="1">
      <c r="A27" s="8"/>
      <c r="B27" s="8"/>
      <c r="C27" s="8"/>
      <c r="D27" s="8"/>
      <c r="E27" s="8"/>
      <c r="F27" s="19"/>
      <c r="G27" s="19"/>
      <c r="H27" s="19"/>
      <c r="I27" s="19"/>
      <c r="J27" s="19"/>
      <c r="K27" s="19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7.25" customHeight="1">
      <c r="A28" s="8"/>
      <c r="B28" s="8"/>
      <c r="C28" s="8"/>
      <c r="D28" s="8"/>
      <c r="E28" s="8"/>
      <c r="F28" s="19"/>
      <c r="G28" s="19"/>
      <c r="H28" s="19"/>
      <c r="I28" s="19"/>
      <c r="J28" s="19"/>
      <c r="K28" s="1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7.25" customHeight="1">
      <c r="A29" s="8"/>
      <c r="B29" s="8"/>
      <c r="C29" s="8"/>
      <c r="D29" s="8"/>
      <c r="E29" s="8"/>
      <c r="F29" s="19"/>
      <c r="G29" s="19"/>
      <c r="H29" s="19"/>
      <c r="I29" s="19"/>
      <c r="J29" s="19"/>
      <c r="K29" s="19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7.25" customHeight="1">
      <c r="A30" s="8"/>
      <c r="B30" s="8"/>
      <c r="C30" s="8"/>
      <c r="D30" s="8"/>
      <c r="E30" s="8"/>
      <c r="F30" s="19"/>
      <c r="G30" s="19"/>
      <c r="H30" s="19"/>
      <c r="I30" s="19"/>
      <c r="J30" s="19"/>
      <c r="K30" s="19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7.25" customHeight="1">
      <c r="A31" s="8"/>
      <c r="B31" s="8"/>
      <c r="C31" s="8"/>
      <c r="D31" s="8"/>
      <c r="E31" s="8"/>
      <c r="F31" s="19"/>
      <c r="G31" s="19"/>
      <c r="H31" s="19"/>
      <c r="I31" s="19"/>
      <c r="J31" s="19"/>
      <c r="K31" s="19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7.25" customHeight="1">
      <c r="A32" s="8"/>
      <c r="B32" s="8"/>
      <c r="C32" s="8"/>
      <c r="D32" s="8"/>
      <c r="E32" s="8"/>
      <c r="F32" s="19"/>
      <c r="G32" s="19"/>
      <c r="H32" s="19"/>
      <c r="I32" s="19"/>
      <c r="J32" s="19"/>
      <c r="K32" s="19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7.25" customHeight="1">
      <c r="A33" s="8"/>
      <c r="B33" s="8"/>
      <c r="C33" s="8"/>
      <c r="D33" s="8"/>
      <c r="E33" s="8"/>
      <c r="F33" s="19"/>
      <c r="G33" s="19"/>
      <c r="H33" s="19"/>
      <c r="I33" s="19"/>
      <c r="J33" s="19"/>
      <c r="K33" s="19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7.25" customHeight="1">
      <c r="A34" s="8"/>
      <c r="B34" s="8"/>
      <c r="C34" s="8"/>
      <c r="D34" s="8"/>
      <c r="E34" s="8"/>
      <c r="F34" s="19"/>
      <c r="G34" s="19"/>
      <c r="H34" s="19"/>
      <c r="I34" s="19"/>
      <c r="J34" s="19"/>
      <c r="K34" s="19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7.25" customHeight="1">
      <c r="A35" s="8"/>
      <c r="B35" s="8"/>
      <c r="C35" s="8"/>
      <c r="D35" s="8"/>
      <c r="E35" s="8"/>
      <c r="F35" s="19"/>
      <c r="G35" s="19"/>
      <c r="H35" s="19"/>
      <c r="I35" s="19"/>
      <c r="J35" s="19"/>
      <c r="K35" s="19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7.25" customHeight="1">
      <c r="A36" s="8"/>
      <c r="B36" s="8"/>
      <c r="C36" s="8"/>
      <c r="D36" s="8"/>
      <c r="E36" s="8"/>
      <c r="F36" s="19"/>
      <c r="G36" s="19"/>
      <c r="H36" s="19"/>
      <c r="I36" s="19"/>
      <c r="J36" s="19"/>
      <c r="K36" s="19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7.25" customHeight="1">
      <c r="A37" s="8"/>
      <c r="B37" s="8"/>
      <c r="C37" s="8"/>
      <c r="D37" s="8"/>
      <c r="E37" s="8"/>
      <c r="F37" s="19"/>
      <c r="G37" s="19"/>
      <c r="H37" s="19"/>
      <c r="I37" s="19"/>
      <c r="J37" s="19"/>
      <c r="K37" s="19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7.25" customHeight="1">
      <c r="A38" s="8"/>
      <c r="B38" s="8"/>
      <c r="C38" s="8"/>
      <c r="D38" s="8"/>
      <c r="E38" s="8"/>
      <c r="F38" s="19"/>
      <c r="G38" s="19"/>
      <c r="H38" s="19"/>
      <c r="I38" s="19"/>
      <c r="J38" s="19"/>
      <c r="K38" s="19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7.25" customHeight="1">
      <c r="A39" s="8"/>
      <c r="B39" s="8"/>
      <c r="C39" s="8"/>
      <c r="D39" s="8"/>
      <c r="E39" s="8"/>
      <c r="F39" s="19"/>
      <c r="G39" s="19"/>
      <c r="H39" s="19"/>
      <c r="I39" s="19"/>
      <c r="J39" s="19"/>
      <c r="K39" s="19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7.25" customHeight="1">
      <c r="A40" s="8"/>
      <c r="B40" s="8"/>
      <c r="C40" s="8"/>
      <c r="D40" s="8"/>
      <c r="E40" s="8"/>
      <c r="F40" s="19"/>
      <c r="G40" s="19"/>
      <c r="H40" s="19"/>
      <c r="I40" s="19"/>
      <c r="J40" s="19"/>
      <c r="K40" s="19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7.25" customHeight="1">
      <c r="A41" s="8"/>
      <c r="B41" s="8"/>
      <c r="C41" s="8"/>
      <c r="D41" s="8"/>
      <c r="E41" s="8"/>
      <c r="F41" s="741"/>
      <c r="G41" s="736"/>
      <c r="H41" s="736"/>
      <c r="I41" s="736"/>
      <c r="J41" s="736"/>
      <c r="K41" s="736"/>
      <c r="L41" s="736"/>
      <c r="M41" s="736"/>
      <c r="N41" s="736"/>
      <c r="O41" s="736"/>
      <c r="P41" s="736"/>
      <c r="Q41" s="736"/>
      <c r="R41" s="8"/>
      <c r="S41" s="8"/>
      <c r="T41" s="8"/>
      <c r="U41" s="8"/>
      <c r="V41" s="8"/>
      <c r="W41" s="8"/>
      <c r="X41" s="8"/>
      <c r="Y41" s="8"/>
      <c r="Z41" s="8"/>
    </row>
    <row r="42" spans="1:26" ht="17.2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8.75" customHeight="1">
      <c r="A44" s="8"/>
      <c r="B44" s="8"/>
      <c r="C44" s="8"/>
      <c r="D44" s="8"/>
      <c r="E44" s="8"/>
      <c r="F44" s="746"/>
      <c r="G44" s="736"/>
      <c r="H44" s="736"/>
      <c r="I44" s="736"/>
      <c r="J44" s="736"/>
      <c r="K44" s="736"/>
      <c r="L44" s="736"/>
      <c r="M44" s="736"/>
      <c r="N44" s="736"/>
      <c r="O44" s="736"/>
      <c r="P44" s="736"/>
      <c r="Q44" s="736"/>
      <c r="R44" s="8"/>
      <c r="S44" s="8"/>
      <c r="T44" s="8"/>
      <c r="U44" s="8"/>
      <c r="V44" s="8"/>
      <c r="W44" s="8"/>
      <c r="X44" s="8"/>
      <c r="Y44" s="8"/>
      <c r="Z44" s="8"/>
    </row>
    <row r="45" spans="1:26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8.7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8.7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>
      <c r="A51" s="8"/>
      <c r="B51" s="8"/>
      <c r="C51" s="8"/>
      <c r="D51" s="8"/>
      <c r="E51" s="8"/>
      <c r="F51" s="8"/>
      <c r="G51" s="8"/>
      <c r="H51" s="8"/>
      <c r="I51" s="8"/>
      <c r="J51" s="8"/>
      <c r="K51" s="739" t="s">
        <v>0</v>
      </c>
      <c r="L51" s="736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>
      <c r="A52" s="8"/>
      <c r="B52" s="8"/>
      <c r="C52" s="8"/>
      <c r="D52" s="8"/>
      <c r="E52" s="8"/>
      <c r="F52" s="8"/>
      <c r="G52" s="8"/>
      <c r="H52" s="8"/>
      <c r="I52" s="8"/>
      <c r="J52" s="8"/>
      <c r="K52" s="739" t="s">
        <v>7</v>
      </c>
      <c r="L52" s="736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>
      <c r="A53" s="8"/>
      <c r="B53" s="8"/>
      <c r="C53" s="8"/>
      <c r="D53" s="8"/>
      <c r="E53" s="8"/>
      <c r="F53" s="8"/>
      <c r="G53" s="8"/>
      <c r="H53" s="8"/>
      <c r="I53" s="8"/>
      <c r="J53" s="8"/>
      <c r="K53" s="739" t="s">
        <v>8</v>
      </c>
      <c r="L53" s="736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17">
    <mergeCell ref="K53:L53"/>
    <mergeCell ref="K52:L52"/>
    <mergeCell ref="K51:L51"/>
    <mergeCell ref="G6:O6"/>
    <mergeCell ref="F41:Q41"/>
    <mergeCell ref="F44:Q44"/>
    <mergeCell ref="F16:Q16"/>
    <mergeCell ref="D19:E19"/>
    <mergeCell ref="D17:E17"/>
    <mergeCell ref="D18:E18"/>
    <mergeCell ref="F15:Q15"/>
    <mergeCell ref="G10:O10"/>
    <mergeCell ref="G11:O11"/>
    <mergeCell ref="G7:O7"/>
    <mergeCell ref="G8:O8"/>
    <mergeCell ref="G9:O9"/>
    <mergeCell ref="F14:Q1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showGridLines="0" workbookViewId="0"/>
  </sheetViews>
  <sheetFormatPr baseColWidth="10" defaultColWidth="15.140625" defaultRowHeight="15" customHeight="1"/>
  <cols>
    <col min="1" max="1" width="6.7109375" customWidth="1"/>
    <col min="2" max="2" width="19.5703125" customWidth="1"/>
    <col min="3" max="3" width="21" customWidth="1"/>
    <col min="4" max="12" width="7.5703125" customWidth="1"/>
    <col min="13" max="13" width="0.85546875" customWidth="1"/>
    <col min="14" max="14" width="3.7109375" customWidth="1"/>
    <col min="15" max="16" width="3" customWidth="1"/>
    <col min="17" max="17" width="20.85546875" customWidth="1"/>
    <col min="18" max="18" width="8" customWidth="1"/>
    <col min="19" max="26" width="7.5703125" customWidth="1"/>
  </cols>
  <sheetData>
    <row r="1" spans="1:21" ht="15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21" ht="15.75" customHeight="1">
      <c r="A2" s="2"/>
      <c r="B2" s="2"/>
      <c r="C2" s="5"/>
      <c r="D2" s="7"/>
      <c r="E2" s="7"/>
      <c r="F2" s="7"/>
      <c r="G2" s="7"/>
      <c r="H2" s="7"/>
      <c r="I2" s="11"/>
      <c r="J2" s="11"/>
      <c r="K2" s="11"/>
      <c r="L2" s="12"/>
      <c r="M2" s="13"/>
      <c r="N2" s="2"/>
      <c r="O2" s="2"/>
      <c r="P2" s="2"/>
      <c r="Q2" s="2"/>
      <c r="R2" s="2"/>
    </row>
    <row r="3" spans="1:21" ht="15.75" customHeight="1">
      <c r="A3" s="2"/>
      <c r="B3" s="2"/>
      <c r="C3" s="747" t="s">
        <v>2</v>
      </c>
      <c r="D3" s="729"/>
      <c r="E3" s="729"/>
      <c r="F3" s="729"/>
      <c r="G3" s="729"/>
      <c r="H3" s="729"/>
      <c r="I3" s="729"/>
      <c r="J3" s="729"/>
      <c r="K3" s="729"/>
      <c r="L3" s="748"/>
      <c r="M3" s="13"/>
      <c r="N3" s="2"/>
      <c r="O3" s="2"/>
      <c r="P3" s="2"/>
      <c r="Q3" s="2"/>
      <c r="R3" s="2"/>
    </row>
    <row r="4" spans="1:21" ht="15.75" customHeight="1">
      <c r="A4" s="2"/>
      <c r="B4" s="2"/>
      <c r="C4" s="747" t="s">
        <v>3</v>
      </c>
      <c r="D4" s="729"/>
      <c r="E4" s="729"/>
      <c r="F4" s="729"/>
      <c r="G4" s="729"/>
      <c r="H4" s="729"/>
      <c r="I4" s="729"/>
      <c r="J4" s="729"/>
      <c r="K4" s="729"/>
      <c r="L4" s="748"/>
      <c r="M4" s="13"/>
      <c r="N4" s="2"/>
      <c r="O4" s="2"/>
      <c r="P4" s="2"/>
      <c r="Q4" s="2"/>
      <c r="R4" s="2"/>
    </row>
    <row r="5" spans="1:21" ht="15.75" customHeight="1">
      <c r="A5" s="2"/>
      <c r="B5" s="2"/>
      <c r="C5" s="747" t="s">
        <v>4</v>
      </c>
      <c r="D5" s="729"/>
      <c r="E5" s="729"/>
      <c r="F5" s="729"/>
      <c r="G5" s="729"/>
      <c r="H5" s="729"/>
      <c r="I5" s="729"/>
      <c r="J5" s="729"/>
      <c r="K5" s="729"/>
      <c r="L5" s="748"/>
      <c r="M5" s="13"/>
      <c r="N5" s="2"/>
      <c r="O5" s="2"/>
      <c r="P5" s="2"/>
      <c r="Q5" s="2"/>
      <c r="R5" s="2"/>
    </row>
    <row r="6" spans="1:21" ht="15.75" customHeight="1">
      <c r="A6" s="2"/>
      <c r="B6" s="2"/>
      <c r="C6" s="754"/>
      <c r="D6" s="729"/>
      <c r="E6" s="729"/>
      <c r="F6" s="729"/>
      <c r="G6" s="729"/>
      <c r="H6" s="729"/>
      <c r="I6" s="729"/>
      <c r="J6" s="16"/>
      <c r="K6" s="16"/>
      <c r="L6" s="17"/>
      <c r="M6" s="13"/>
      <c r="N6" s="2"/>
      <c r="O6" s="2"/>
      <c r="P6" s="2"/>
      <c r="Q6" s="2"/>
      <c r="R6" s="2"/>
    </row>
    <row r="7" spans="1:21" ht="16.5" customHeight="1">
      <c r="A7" s="2"/>
      <c r="B7" s="2"/>
      <c r="C7" s="749" t="s">
        <v>6</v>
      </c>
      <c r="D7" s="729"/>
      <c r="E7" s="729"/>
      <c r="F7" s="729"/>
      <c r="G7" s="729"/>
      <c r="H7" s="729"/>
      <c r="I7" s="729"/>
      <c r="J7" s="729"/>
      <c r="K7" s="729"/>
      <c r="L7" s="748"/>
      <c r="M7" s="13"/>
      <c r="N7" s="2"/>
      <c r="O7" s="2"/>
      <c r="P7" s="2"/>
      <c r="Q7" s="2"/>
      <c r="R7" s="2"/>
    </row>
    <row r="8" spans="1:21" ht="8.25" customHeight="1">
      <c r="A8" s="2"/>
      <c r="B8" s="2"/>
      <c r="C8" s="750"/>
      <c r="D8" s="751"/>
      <c r="E8" s="751"/>
      <c r="F8" s="751"/>
      <c r="G8" s="751"/>
      <c r="H8" s="751"/>
      <c r="I8" s="751"/>
      <c r="J8" s="751"/>
      <c r="K8" s="751"/>
      <c r="L8" s="752"/>
      <c r="M8" s="13"/>
      <c r="N8" s="2"/>
      <c r="O8" s="2"/>
      <c r="P8" s="2"/>
      <c r="Q8" s="2"/>
      <c r="R8" s="2"/>
    </row>
    <row r="9" spans="1:21" ht="13.5" customHeight="1">
      <c r="A9" s="2"/>
      <c r="B9" s="2"/>
      <c r="C9" s="13"/>
      <c r="D9" s="2"/>
      <c r="E9" s="2"/>
      <c r="F9" s="2"/>
      <c r="G9" s="2"/>
      <c r="H9" s="2"/>
      <c r="I9" s="13"/>
      <c r="J9" s="13"/>
      <c r="K9" s="13"/>
      <c r="L9" s="13"/>
      <c r="M9" s="13"/>
      <c r="N9" s="2"/>
      <c r="O9" s="2"/>
      <c r="P9" s="2"/>
      <c r="Q9" s="2"/>
      <c r="R9" s="2"/>
    </row>
    <row r="10" spans="1:21" ht="22.5" customHeight="1">
      <c r="A10" s="2"/>
      <c r="B10" s="2"/>
      <c r="C10" s="753" t="s">
        <v>10</v>
      </c>
      <c r="D10" s="729"/>
      <c r="E10" s="729"/>
      <c r="F10" s="729"/>
      <c r="G10" s="729"/>
      <c r="H10" s="729"/>
      <c r="I10" s="729"/>
      <c r="J10" s="729"/>
      <c r="K10" s="729"/>
      <c r="L10" s="729"/>
      <c r="M10" s="729"/>
      <c r="N10" s="2"/>
      <c r="O10" s="2"/>
      <c r="P10" s="2"/>
      <c r="Q10" s="2"/>
      <c r="R10" s="2"/>
    </row>
    <row r="11" spans="1:21" ht="5.25" customHeight="1">
      <c r="A11" s="2"/>
      <c r="B11" s="2"/>
      <c r="C11" s="22"/>
      <c r="D11" s="24"/>
      <c r="E11" s="24"/>
      <c r="F11" s="24"/>
      <c r="G11" s="24"/>
      <c r="H11" s="24"/>
      <c r="I11" s="22"/>
      <c r="J11" s="22"/>
      <c r="K11" s="22"/>
      <c r="L11" s="22"/>
      <c r="M11" s="24"/>
      <c r="N11" s="2"/>
      <c r="O11" s="2"/>
      <c r="P11" s="2"/>
      <c r="Q11" s="2"/>
      <c r="R11" s="2"/>
    </row>
    <row r="12" spans="1:21" ht="23.25" customHeight="1">
      <c r="A12" s="2"/>
      <c r="B12" s="18" t="s">
        <v>0</v>
      </c>
      <c r="C12" s="25" t="s">
        <v>13</v>
      </c>
      <c r="D12" s="27">
        <v>2003</v>
      </c>
      <c r="E12" s="28">
        <v>2004</v>
      </c>
      <c r="F12" s="28">
        <v>2005</v>
      </c>
      <c r="G12" s="28">
        <v>2006</v>
      </c>
      <c r="H12" s="28">
        <v>2007</v>
      </c>
      <c r="I12" s="28">
        <v>2008</v>
      </c>
      <c r="J12" s="28">
        <v>2009</v>
      </c>
      <c r="K12" s="28">
        <v>2010</v>
      </c>
      <c r="L12" s="29">
        <v>2011</v>
      </c>
      <c r="M12" s="30"/>
      <c r="N12" s="2"/>
      <c r="O12" s="2"/>
      <c r="P12" s="2"/>
      <c r="Q12" s="31"/>
      <c r="R12" s="31"/>
      <c r="S12" s="33"/>
      <c r="T12" s="33"/>
    </row>
    <row r="13" spans="1:21" ht="15" customHeight="1">
      <c r="A13" s="2"/>
      <c r="B13" s="34" t="s">
        <v>7</v>
      </c>
      <c r="C13" s="35" t="s">
        <v>26</v>
      </c>
      <c r="D13" s="36">
        <v>38938</v>
      </c>
      <c r="E13" s="37">
        <v>41934</v>
      </c>
      <c r="F13" s="37">
        <v>45151</v>
      </c>
      <c r="G13" s="37">
        <v>49246</v>
      </c>
      <c r="H13" s="37">
        <v>53810</v>
      </c>
      <c r="I13" s="37">
        <v>58922</v>
      </c>
      <c r="J13" s="37">
        <v>66415</v>
      </c>
      <c r="K13" s="37">
        <v>76354</v>
      </c>
      <c r="L13" s="38">
        <v>83352</v>
      </c>
      <c r="M13" s="39"/>
      <c r="N13" s="40"/>
      <c r="O13" s="40"/>
      <c r="P13" s="40"/>
      <c r="Q13" s="42" t="s">
        <v>37</v>
      </c>
      <c r="R13" s="43">
        <f t="shared" ref="R13:R16" si="0">L13</f>
        <v>83352</v>
      </c>
      <c r="S13" s="44"/>
      <c r="T13" s="45"/>
      <c r="U13" s="40"/>
    </row>
    <row r="14" spans="1:21" ht="15" customHeight="1">
      <c r="A14" s="2"/>
      <c r="B14" s="46" t="s">
        <v>8</v>
      </c>
      <c r="C14" s="49" t="s">
        <v>50</v>
      </c>
      <c r="D14" s="50">
        <v>2694</v>
      </c>
      <c r="E14" s="51">
        <v>2936</v>
      </c>
      <c r="F14" s="51">
        <v>3111</v>
      </c>
      <c r="G14" s="51">
        <v>3308</v>
      </c>
      <c r="H14" s="51">
        <v>3515</v>
      </c>
      <c r="I14" s="51">
        <v>3971</v>
      </c>
      <c r="J14" s="51">
        <v>4550</v>
      </c>
      <c r="K14" s="51">
        <v>5168</v>
      </c>
      <c r="L14" s="52">
        <v>5778</v>
      </c>
      <c r="M14" s="24"/>
      <c r="N14" s="53"/>
      <c r="O14" s="53"/>
      <c r="P14" s="53"/>
      <c r="Q14" s="42" t="s">
        <v>50</v>
      </c>
      <c r="R14" s="43">
        <f t="shared" si="0"/>
        <v>5778</v>
      </c>
      <c r="S14" s="54"/>
      <c r="T14" s="55"/>
    </row>
    <row r="15" spans="1:21" ht="15" customHeight="1">
      <c r="A15" s="2"/>
      <c r="B15" s="2"/>
      <c r="C15" s="56" t="s">
        <v>51</v>
      </c>
      <c r="D15" s="57">
        <v>485</v>
      </c>
      <c r="E15" s="58">
        <v>587</v>
      </c>
      <c r="F15" s="58">
        <v>643</v>
      </c>
      <c r="G15" s="58">
        <v>703</v>
      </c>
      <c r="H15" s="58">
        <v>800</v>
      </c>
      <c r="I15" s="58">
        <v>909</v>
      </c>
      <c r="J15" s="58">
        <v>934</v>
      </c>
      <c r="K15" s="58">
        <v>1000</v>
      </c>
      <c r="L15" s="59">
        <v>1003</v>
      </c>
      <c r="M15" s="24"/>
      <c r="N15" s="2"/>
      <c r="O15" s="2"/>
      <c r="P15" s="2"/>
      <c r="Q15" s="42" t="s">
        <v>52</v>
      </c>
      <c r="R15" s="43">
        <f t="shared" si="0"/>
        <v>1003</v>
      </c>
      <c r="S15" s="60"/>
      <c r="T15" s="33"/>
    </row>
    <row r="16" spans="1:21" ht="15" customHeight="1">
      <c r="A16" s="2"/>
      <c r="B16" s="2"/>
      <c r="C16" s="49" t="s">
        <v>53</v>
      </c>
      <c r="D16" s="50">
        <v>2188</v>
      </c>
      <c r="E16" s="51">
        <v>2961</v>
      </c>
      <c r="F16" s="51">
        <v>3802</v>
      </c>
      <c r="G16" s="51">
        <v>4733</v>
      </c>
      <c r="H16" s="51">
        <v>5633</v>
      </c>
      <c r="I16" s="51">
        <v>7603</v>
      </c>
      <c r="J16" s="51">
        <v>9796</v>
      </c>
      <c r="K16" s="51">
        <v>12326</v>
      </c>
      <c r="L16" s="52">
        <v>18375</v>
      </c>
      <c r="M16" s="24"/>
      <c r="N16" s="2"/>
      <c r="O16" s="2"/>
      <c r="P16" s="2"/>
      <c r="Q16" s="42" t="s">
        <v>54</v>
      </c>
      <c r="R16" s="43">
        <f t="shared" si="0"/>
        <v>18375</v>
      </c>
      <c r="S16" s="60"/>
      <c r="T16" s="33"/>
    </row>
    <row r="17" spans="1:21" ht="15" customHeight="1">
      <c r="A17" s="2"/>
      <c r="B17" s="2"/>
      <c r="C17" s="56" t="s">
        <v>55</v>
      </c>
      <c r="D17" s="57">
        <v>1</v>
      </c>
      <c r="E17" s="58">
        <v>1</v>
      </c>
      <c r="F17" s="58">
        <v>1</v>
      </c>
      <c r="G17" s="58">
        <v>1</v>
      </c>
      <c r="H17" s="58">
        <v>1</v>
      </c>
      <c r="I17" s="58">
        <v>2</v>
      </c>
      <c r="J17" s="58">
        <v>2</v>
      </c>
      <c r="K17" s="58">
        <v>5</v>
      </c>
      <c r="L17" s="59">
        <v>12</v>
      </c>
      <c r="M17" s="24"/>
      <c r="N17" s="2"/>
      <c r="O17" s="2"/>
      <c r="P17" s="2"/>
      <c r="Q17" s="42" t="s">
        <v>56</v>
      </c>
      <c r="R17" s="43">
        <f>L20</f>
        <v>71875</v>
      </c>
      <c r="S17" s="60"/>
      <c r="T17" s="33"/>
    </row>
    <row r="18" spans="1:21" ht="15" customHeight="1">
      <c r="A18" s="2"/>
      <c r="B18" s="2"/>
      <c r="C18" s="49" t="s">
        <v>57</v>
      </c>
      <c r="D18" s="50">
        <v>170</v>
      </c>
      <c r="E18" s="51">
        <v>171</v>
      </c>
      <c r="F18" s="51">
        <v>168</v>
      </c>
      <c r="G18" s="51">
        <v>168</v>
      </c>
      <c r="H18" s="51">
        <v>169</v>
      </c>
      <c r="I18" s="51">
        <v>167</v>
      </c>
      <c r="J18" s="51">
        <v>165</v>
      </c>
      <c r="K18" s="51">
        <v>164</v>
      </c>
      <c r="L18" s="52">
        <v>172</v>
      </c>
      <c r="M18" s="24"/>
      <c r="N18" s="2"/>
      <c r="O18" s="2"/>
      <c r="P18" s="2"/>
      <c r="Q18" s="42" t="s">
        <v>58</v>
      </c>
      <c r="R18" s="43">
        <f>L19+L21</f>
        <v>1823</v>
      </c>
      <c r="S18" s="60"/>
      <c r="T18" s="33"/>
    </row>
    <row r="19" spans="1:21" ht="15" customHeight="1">
      <c r="A19" s="2"/>
      <c r="B19" s="2"/>
      <c r="C19" s="56" t="s">
        <v>59</v>
      </c>
      <c r="D19" s="57">
        <v>128</v>
      </c>
      <c r="E19" s="58">
        <v>144</v>
      </c>
      <c r="F19" s="58">
        <v>159</v>
      </c>
      <c r="G19" s="58">
        <v>178</v>
      </c>
      <c r="H19" s="58">
        <v>192</v>
      </c>
      <c r="I19" s="58">
        <v>209</v>
      </c>
      <c r="J19" s="58">
        <v>252</v>
      </c>
      <c r="K19" s="58">
        <v>311</v>
      </c>
      <c r="L19" s="59">
        <v>377</v>
      </c>
      <c r="M19" s="24"/>
      <c r="N19" s="2"/>
      <c r="O19" s="40"/>
      <c r="P19" s="40"/>
      <c r="Q19" s="42" t="s">
        <v>60</v>
      </c>
      <c r="R19" s="43">
        <f t="shared" ref="R19:R20" si="1">L22</f>
        <v>2851</v>
      </c>
      <c r="S19" s="44"/>
      <c r="T19" s="45"/>
      <c r="U19" s="40"/>
    </row>
    <row r="20" spans="1:21" ht="15" customHeight="1">
      <c r="A20" s="2"/>
      <c r="B20" s="2"/>
      <c r="C20" s="49" t="s">
        <v>61</v>
      </c>
      <c r="D20" s="50">
        <v>14427</v>
      </c>
      <c r="E20" s="51">
        <v>17397</v>
      </c>
      <c r="F20" s="51">
        <v>20463</v>
      </c>
      <c r="G20" s="51">
        <v>24129</v>
      </c>
      <c r="H20" s="51">
        <v>29190</v>
      </c>
      <c r="I20" s="51">
        <v>37828</v>
      </c>
      <c r="J20" s="51">
        <v>48072</v>
      </c>
      <c r="K20" s="51">
        <v>59535</v>
      </c>
      <c r="L20" s="52">
        <v>71875</v>
      </c>
      <c r="M20" s="24"/>
      <c r="N20" s="2"/>
      <c r="O20" s="2"/>
      <c r="P20" s="2"/>
      <c r="Q20" s="42" t="s">
        <v>62</v>
      </c>
      <c r="R20" s="43">
        <f t="shared" si="1"/>
        <v>1693</v>
      </c>
      <c r="S20" s="60"/>
      <c r="T20" s="33"/>
    </row>
    <row r="21" spans="1:21" ht="15" customHeight="1">
      <c r="A21" s="2"/>
      <c r="B21" s="2"/>
      <c r="C21" s="56" t="s">
        <v>63</v>
      </c>
      <c r="D21" s="57">
        <v>517</v>
      </c>
      <c r="E21" s="58">
        <v>557</v>
      </c>
      <c r="F21" s="58">
        <v>614</v>
      </c>
      <c r="G21" s="58">
        <v>622</v>
      </c>
      <c r="H21" s="58">
        <v>744</v>
      </c>
      <c r="I21" s="58">
        <v>777</v>
      </c>
      <c r="J21" s="58">
        <v>945</v>
      </c>
      <c r="K21" s="58">
        <v>1077</v>
      </c>
      <c r="L21" s="59">
        <v>1446</v>
      </c>
      <c r="M21" s="24"/>
      <c r="N21" s="2"/>
      <c r="O21" s="2"/>
      <c r="P21" s="2"/>
      <c r="Q21" s="42" t="s">
        <v>55</v>
      </c>
      <c r="R21" s="43">
        <f>L29-S21</f>
        <v>1139</v>
      </c>
      <c r="S21" s="44">
        <f>SUM(R13:R20)</f>
        <v>186750</v>
      </c>
      <c r="T21" s="33"/>
    </row>
    <row r="22" spans="1:21" ht="15" customHeight="1">
      <c r="A22" s="2"/>
      <c r="B22" s="2"/>
      <c r="C22" s="49" t="s">
        <v>64</v>
      </c>
      <c r="D22" s="50">
        <v>1343</v>
      </c>
      <c r="E22" s="51">
        <v>1463</v>
      </c>
      <c r="F22" s="51">
        <v>1568</v>
      </c>
      <c r="G22" s="51">
        <v>1673</v>
      </c>
      <c r="H22" s="51">
        <v>1778</v>
      </c>
      <c r="I22" s="51">
        <v>1929</v>
      </c>
      <c r="J22" s="51">
        <v>2160</v>
      </c>
      <c r="K22" s="51">
        <v>2486</v>
      </c>
      <c r="L22" s="52">
        <v>2851</v>
      </c>
      <c r="M22" s="24"/>
      <c r="N22" s="2"/>
      <c r="O22" s="2"/>
      <c r="P22" s="2"/>
      <c r="Q22" s="60"/>
      <c r="R22" s="44">
        <f>SUM(R12:R21)</f>
        <v>187889</v>
      </c>
      <c r="S22" s="60"/>
      <c r="T22" s="33"/>
    </row>
    <row r="23" spans="1:21" ht="15" customHeight="1">
      <c r="A23" s="2"/>
      <c r="B23" s="2"/>
      <c r="C23" s="56" t="s">
        <v>65</v>
      </c>
      <c r="D23" s="57">
        <v>784</v>
      </c>
      <c r="E23" s="58">
        <v>929</v>
      </c>
      <c r="F23" s="58">
        <v>1066</v>
      </c>
      <c r="G23" s="58">
        <v>1153</v>
      </c>
      <c r="H23" s="58">
        <v>1302</v>
      </c>
      <c r="I23" s="58">
        <v>1538</v>
      </c>
      <c r="J23" s="58">
        <v>1637</v>
      </c>
      <c r="K23" s="58">
        <v>1747</v>
      </c>
      <c r="L23" s="59">
        <v>1693</v>
      </c>
      <c r="M23" s="24"/>
      <c r="N23" s="2"/>
      <c r="O23" s="2"/>
      <c r="P23" s="2"/>
      <c r="Q23" s="60"/>
      <c r="R23" s="60"/>
      <c r="S23" s="60"/>
      <c r="T23" s="33"/>
    </row>
    <row r="24" spans="1:21" ht="15" customHeight="1">
      <c r="A24" s="2"/>
      <c r="B24" s="2"/>
      <c r="C24" s="49" t="s">
        <v>66</v>
      </c>
      <c r="D24" s="50">
        <v>0</v>
      </c>
      <c r="E24" s="51">
        <v>2</v>
      </c>
      <c r="F24" s="51">
        <v>4</v>
      </c>
      <c r="G24" s="51">
        <v>5</v>
      </c>
      <c r="H24" s="51">
        <v>12</v>
      </c>
      <c r="I24" s="51">
        <v>11</v>
      </c>
      <c r="J24" s="51">
        <v>11</v>
      </c>
      <c r="K24" s="51">
        <v>11</v>
      </c>
      <c r="L24" s="52">
        <v>10</v>
      </c>
      <c r="M24" s="24"/>
      <c r="N24" s="2"/>
      <c r="O24" s="2"/>
      <c r="P24" s="2"/>
      <c r="Q24" s="2"/>
      <c r="R24" s="2"/>
    </row>
    <row r="25" spans="1:21" ht="15" customHeight="1">
      <c r="A25" s="2"/>
      <c r="B25" s="2"/>
      <c r="C25" s="56" t="s">
        <v>67</v>
      </c>
      <c r="D25" s="57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9">
        <v>0</v>
      </c>
      <c r="M25" s="24"/>
      <c r="N25" s="2"/>
      <c r="O25" s="2"/>
      <c r="P25" s="2"/>
      <c r="Q25" s="2"/>
      <c r="R25" s="2"/>
    </row>
    <row r="26" spans="1:21" ht="15" customHeight="1">
      <c r="A26" s="2"/>
      <c r="B26" s="2"/>
      <c r="C26" s="49" t="s">
        <v>68</v>
      </c>
      <c r="D26" s="50">
        <v>2</v>
      </c>
      <c r="E26" s="51">
        <v>1</v>
      </c>
      <c r="F26" s="51">
        <v>1</v>
      </c>
      <c r="G26" s="51">
        <v>1</v>
      </c>
      <c r="H26" s="51">
        <v>1</v>
      </c>
      <c r="I26" s="51">
        <v>3</v>
      </c>
      <c r="J26" s="51">
        <v>6</v>
      </c>
      <c r="K26" s="51">
        <v>9</v>
      </c>
      <c r="L26" s="52">
        <v>9</v>
      </c>
      <c r="M26" s="24"/>
      <c r="N26" s="2"/>
      <c r="O26" s="2"/>
      <c r="P26" s="2"/>
      <c r="Q26" s="2"/>
      <c r="R26" s="2"/>
    </row>
    <row r="27" spans="1:21" ht="15" customHeight="1">
      <c r="A27" s="2"/>
      <c r="B27" s="2"/>
      <c r="C27" s="56" t="s">
        <v>69</v>
      </c>
      <c r="D27" s="57">
        <v>11</v>
      </c>
      <c r="E27" s="58">
        <v>13</v>
      </c>
      <c r="F27" s="58">
        <v>14</v>
      </c>
      <c r="G27" s="58">
        <v>17</v>
      </c>
      <c r="H27" s="58">
        <v>19</v>
      </c>
      <c r="I27" s="58">
        <v>26</v>
      </c>
      <c r="J27" s="58">
        <v>26</v>
      </c>
      <c r="K27" s="58">
        <v>35</v>
      </c>
      <c r="L27" s="59">
        <v>45</v>
      </c>
      <c r="M27" s="24"/>
      <c r="N27" s="2"/>
      <c r="O27" s="2"/>
      <c r="P27" s="2"/>
      <c r="Q27" s="2"/>
      <c r="R27" s="2"/>
    </row>
    <row r="28" spans="1:21" ht="15" customHeight="1">
      <c r="A28" s="2"/>
      <c r="B28" s="2"/>
      <c r="C28" s="49" t="s">
        <v>70</v>
      </c>
      <c r="D28" s="50">
        <v>26</v>
      </c>
      <c r="E28" s="51">
        <v>45</v>
      </c>
      <c r="F28" s="51">
        <v>75</v>
      </c>
      <c r="G28" s="51">
        <v>102</v>
      </c>
      <c r="H28" s="51">
        <v>153</v>
      </c>
      <c r="I28" s="51">
        <v>337</v>
      </c>
      <c r="J28" s="51">
        <v>459</v>
      </c>
      <c r="K28" s="51">
        <v>648</v>
      </c>
      <c r="L28" s="52">
        <v>891</v>
      </c>
      <c r="M28" s="24"/>
      <c r="N28" s="2"/>
      <c r="O28" s="2"/>
      <c r="P28" s="2"/>
      <c r="Q28" s="2"/>
      <c r="R28" s="2"/>
    </row>
    <row r="29" spans="1:21" ht="21.75" customHeight="1">
      <c r="A29" s="2"/>
      <c r="B29" s="2"/>
      <c r="C29" s="61" t="s">
        <v>71</v>
      </c>
      <c r="D29" s="62">
        <f t="shared" ref="D29:L29" si="2">SUM(D13:D28)</f>
        <v>61714</v>
      </c>
      <c r="E29" s="63">
        <f t="shared" si="2"/>
        <v>69141</v>
      </c>
      <c r="F29" s="63">
        <f t="shared" si="2"/>
        <v>76840</v>
      </c>
      <c r="G29" s="63">
        <f t="shared" si="2"/>
        <v>86039</v>
      </c>
      <c r="H29" s="63">
        <f t="shared" si="2"/>
        <v>97319</v>
      </c>
      <c r="I29" s="63">
        <f t="shared" si="2"/>
        <v>114232</v>
      </c>
      <c r="J29" s="63">
        <f t="shared" si="2"/>
        <v>135430</v>
      </c>
      <c r="K29" s="63">
        <f t="shared" si="2"/>
        <v>160876</v>
      </c>
      <c r="L29" s="64">
        <f t="shared" si="2"/>
        <v>187889</v>
      </c>
      <c r="M29" s="24"/>
      <c r="N29" s="2"/>
      <c r="O29" s="2"/>
      <c r="P29" s="2"/>
      <c r="Q29" s="2"/>
      <c r="R29" s="2"/>
    </row>
    <row r="30" spans="1:21">
      <c r="A30" s="2"/>
      <c r="B30" s="2"/>
      <c r="C30" s="65" t="s">
        <v>72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</row>
    <row r="31" spans="1:21">
      <c r="A31" s="2"/>
      <c r="B31" s="2"/>
      <c r="C31" s="65" t="s">
        <v>73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</row>
    <row r="32" spans="1:21" ht="23.25" customHeight="1">
      <c r="A32" s="2"/>
      <c r="B32" s="2"/>
      <c r="C32" s="66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</row>
    <row r="33" spans="1:18" ht="25.5" customHeight="1">
      <c r="A33" s="2"/>
      <c r="B33" s="2"/>
      <c r="C33" s="753" t="s">
        <v>74</v>
      </c>
      <c r="D33" s="729"/>
      <c r="E33" s="729"/>
      <c r="F33" s="729"/>
      <c r="G33" s="729"/>
      <c r="H33" s="729"/>
      <c r="I33" s="729"/>
      <c r="J33" s="729"/>
      <c r="K33" s="729"/>
      <c r="L33" s="67"/>
      <c r="M33" s="68"/>
      <c r="N33" s="2"/>
      <c r="O33" s="2"/>
      <c r="P33" s="2"/>
      <c r="Q33" s="2"/>
      <c r="R33" s="2"/>
    </row>
    <row r="34" spans="1:18" ht="3.75" customHeight="1">
      <c r="A34" s="2"/>
      <c r="B34" s="2"/>
      <c r="C34" s="22"/>
      <c r="D34" s="24"/>
      <c r="E34" s="24"/>
      <c r="F34" s="24"/>
      <c r="G34" s="24"/>
      <c r="H34" s="24"/>
      <c r="I34" s="22"/>
      <c r="J34" s="22"/>
      <c r="K34" s="22"/>
      <c r="L34" s="22"/>
      <c r="M34" s="24"/>
      <c r="N34" s="2"/>
      <c r="O34" s="2"/>
      <c r="P34" s="2"/>
      <c r="Q34" s="2"/>
      <c r="R34" s="2"/>
    </row>
    <row r="35" spans="1:18" ht="24.75" customHeight="1">
      <c r="A35" s="2"/>
      <c r="B35" s="2"/>
      <c r="C35" s="25" t="s">
        <v>13</v>
      </c>
      <c r="D35" s="69">
        <v>2003</v>
      </c>
      <c r="E35" s="70">
        <v>2004</v>
      </c>
      <c r="F35" s="70">
        <v>2005</v>
      </c>
      <c r="G35" s="70">
        <v>2006</v>
      </c>
      <c r="H35" s="70">
        <v>2007</v>
      </c>
      <c r="I35" s="70">
        <v>2008</v>
      </c>
      <c r="J35" s="70">
        <v>2009</v>
      </c>
      <c r="K35" s="70">
        <v>2010</v>
      </c>
      <c r="L35" s="71">
        <v>2011</v>
      </c>
      <c r="M35" s="30"/>
      <c r="N35" s="2"/>
      <c r="O35" s="2"/>
      <c r="P35" s="2"/>
      <c r="Q35" s="2"/>
      <c r="R35" s="2"/>
    </row>
    <row r="36" spans="1:18" ht="25.5">
      <c r="A36" s="2"/>
      <c r="B36" s="2"/>
      <c r="C36" s="35" t="s">
        <v>26</v>
      </c>
      <c r="D36" s="72">
        <f t="shared" ref="D36:D51" si="3">D13/$D$29</f>
        <v>0.63094273584599925</v>
      </c>
      <c r="E36" s="73">
        <f t="shared" ref="E36:E51" si="4">E13/$E$29</f>
        <v>0.6064997613572265</v>
      </c>
      <c r="F36" s="73">
        <f t="shared" ref="F36:F51" si="5">F13/$F$29</f>
        <v>0.58759760541384698</v>
      </c>
      <c r="G36" s="73">
        <f t="shared" ref="G36:G51" si="6">G13/$G$29</f>
        <v>0.57236834458791941</v>
      </c>
      <c r="H36" s="73">
        <f t="shared" ref="H36:H51" si="7">H13/$H$29</f>
        <v>0.55292388947687499</v>
      </c>
      <c r="I36" s="73">
        <f t="shared" ref="I36:I51" si="8">I13/$I$29</f>
        <v>0.51580993066741365</v>
      </c>
      <c r="J36" s="73">
        <f t="shared" ref="J36:J51" si="9">J13/$J$29</f>
        <v>0.49040094513770954</v>
      </c>
      <c r="K36" s="73">
        <f t="shared" ref="K36:K51" si="10">K13/$K$29</f>
        <v>0.47461398841343644</v>
      </c>
      <c r="L36" s="74">
        <f t="shared" ref="L36:L51" si="11">L13/$L$29</f>
        <v>0.4436236288446902</v>
      </c>
      <c r="M36" s="39"/>
      <c r="N36" s="2"/>
      <c r="O36" s="2"/>
      <c r="P36" s="2"/>
      <c r="Q36" s="2"/>
      <c r="R36" s="2"/>
    </row>
    <row r="37" spans="1:18">
      <c r="A37" s="2"/>
      <c r="B37" s="2"/>
      <c r="C37" s="49" t="s">
        <v>50</v>
      </c>
      <c r="D37" s="75">
        <f t="shared" si="3"/>
        <v>4.3652979874906829E-2</v>
      </c>
      <c r="E37" s="76">
        <f t="shared" si="4"/>
        <v>4.2463950478008709E-2</v>
      </c>
      <c r="F37" s="76">
        <f t="shared" si="5"/>
        <v>4.0486725663716812E-2</v>
      </c>
      <c r="G37" s="76">
        <f t="shared" si="6"/>
        <v>3.844768070293704E-2</v>
      </c>
      <c r="H37" s="76">
        <f t="shared" si="7"/>
        <v>3.611833249416866E-2</v>
      </c>
      <c r="I37" s="76">
        <f t="shared" si="8"/>
        <v>3.476258841655578E-2</v>
      </c>
      <c r="J37" s="76">
        <f t="shared" si="9"/>
        <v>3.359669201801669E-2</v>
      </c>
      <c r="K37" s="76">
        <f t="shared" si="10"/>
        <v>3.2124120440587781E-2</v>
      </c>
      <c r="L37" s="78">
        <f t="shared" si="11"/>
        <v>3.0752199436901575E-2</v>
      </c>
      <c r="M37" s="24"/>
      <c r="N37" s="2"/>
      <c r="O37" s="2"/>
      <c r="P37" s="2"/>
      <c r="Q37" s="2"/>
      <c r="R37" s="2"/>
    </row>
    <row r="38" spans="1:18">
      <c r="A38" s="2"/>
      <c r="B38" s="2"/>
      <c r="C38" s="56" t="s">
        <v>51</v>
      </c>
      <c r="D38" s="83">
        <f t="shared" si="3"/>
        <v>7.8588326797809256E-3</v>
      </c>
      <c r="E38" s="87">
        <f t="shared" si="4"/>
        <v>8.4898974559234029E-3</v>
      </c>
      <c r="F38" s="87">
        <f t="shared" si="5"/>
        <v>8.3680374804789171E-3</v>
      </c>
      <c r="G38" s="87">
        <f t="shared" si="6"/>
        <v>8.1707132811864383E-3</v>
      </c>
      <c r="H38" s="87">
        <f t="shared" si="7"/>
        <v>8.2203886188719575E-3</v>
      </c>
      <c r="I38" s="87">
        <f t="shared" si="8"/>
        <v>7.9574900203095451E-3</v>
      </c>
      <c r="J38" s="87">
        <f t="shared" si="9"/>
        <v>6.8965517241379309E-3</v>
      </c>
      <c r="K38" s="87">
        <f t="shared" si="10"/>
        <v>6.2159675775131156E-3</v>
      </c>
      <c r="L38" s="88">
        <f t="shared" si="11"/>
        <v>5.338258226931859E-3</v>
      </c>
      <c r="M38" s="24"/>
      <c r="N38" s="2"/>
      <c r="O38" s="2"/>
      <c r="P38" s="2"/>
      <c r="Q38" s="2"/>
      <c r="R38" s="2"/>
    </row>
    <row r="39" spans="1:18">
      <c r="A39" s="2"/>
      <c r="B39" s="2"/>
      <c r="C39" s="49" t="s">
        <v>53</v>
      </c>
      <c r="D39" s="75">
        <f t="shared" si="3"/>
        <v>3.5453867841980749E-2</v>
      </c>
      <c r="E39" s="76">
        <f t="shared" si="4"/>
        <v>4.2825530437801018E-2</v>
      </c>
      <c r="F39" s="76">
        <f t="shared" si="5"/>
        <v>4.9479437792816244E-2</v>
      </c>
      <c r="G39" s="76">
        <f t="shared" si="6"/>
        <v>5.500993735399063E-2</v>
      </c>
      <c r="H39" s="76">
        <f t="shared" si="7"/>
        <v>5.7881811362632166E-2</v>
      </c>
      <c r="I39" s="76">
        <f t="shared" si="8"/>
        <v>6.6557532040058834E-2</v>
      </c>
      <c r="J39" s="76">
        <f t="shared" si="9"/>
        <v>7.2332570331536589E-2</v>
      </c>
      <c r="K39" s="76">
        <f t="shared" si="10"/>
        <v>7.6618016360426658E-2</v>
      </c>
      <c r="L39" s="78">
        <f t="shared" si="11"/>
        <v>9.7797103609045768E-2</v>
      </c>
      <c r="M39" s="24"/>
      <c r="N39" s="2"/>
      <c r="O39" s="2"/>
      <c r="P39" s="2"/>
      <c r="Q39" s="2"/>
      <c r="R39" s="2"/>
    </row>
    <row r="40" spans="1:18">
      <c r="A40" s="2"/>
      <c r="B40" s="2"/>
      <c r="C40" s="56" t="s">
        <v>55</v>
      </c>
      <c r="D40" s="83">
        <f t="shared" si="3"/>
        <v>1.6203778721197782E-5</v>
      </c>
      <c r="E40" s="87">
        <f t="shared" si="4"/>
        <v>1.4463198391692338E-5</v>
      </c>
      <c r="F40" s="87">
        <f t="shared" si="5"/>
        <v>1.3014055179593961E-5</v>
      </c>
      <c r="G40" s="87">
        <f t="shared" si="6"/>
        <v>1.1622636246353398E-5</v>
      </c>
      <c r="H40" s="87">
        <f t="shared" si="7"/>
        <v>1.0275485773589947E-5</v>
      </c>
      <c r="I40" s="87">
        <f t="shared" si="8"/>
        <v>1.7508228867567756E-5</v>
      </c>
      <c r="J40" s="87">
        <f t="shared" si="9"/>
        <v>1.4767776711216126E-5</v>
      </c>
      <c r="K40" s="87">
        <f t="shared" si="10"/>
        <v>3.1079837887565576E-5</v>
      </c>
      <c r="L40" s="88">
        <f t="shared" si="11"/>
        <v>6.3867496234478873E-5</v>
      </c>
      <c r="M40" s="24"/>
      <c r="N40" s="2"/>
      <c r="O40" s="2"/>
      <c r="P40" s="2"/>
      <c r="Q40" s="2"/>
      <c r="R40" s="2"/>
    </row>
    <row r="41" spans="1:18">
      <c r="A41" s="2"/>
      <c r="B41" s="2"/>
      <c r="C41" s="49" t="s">
        <v>57</v>
      </c>
      <c r="D41" s="75">
        <f t="shared" si="3"/>
        <v>2.7546423826036231E-3</v>
      </c>
      <c r="E41" s="76">
        <f t="shared" si="4"/>
        <v>2.4732069249793899E-3</v>
      </c>
      <c r="F41" s="76">
        <f t="shared" si="5"/>
        <v>2.1863612701717855E-3</v>
      </c>
      <c r="G41" s="76">
        <f t="shared" si="6"/>
        <v>1.9526028893873709E-3</v>
      </c>
      <c r="H41" s="76">
        <f t="shared" si="7"/>
        <v>1.736557095736701E-3</v>
      </c>
      <c r="I41" s="76">
        <f t="shared" si="8"/>
        <v>1.4619371104419077E-3</v>
      </c>
      <c r="J41" s="76">
        <f t="shared" si="9"/>
        <v>1.2183415786753305E-3</v>
      </c>
      <c r="K41" s="76">
        <f t="shared" si="10"/>
        <v>1.0194186827121509E-3</v>
      </c>
      <c r="L41" s="78">
        <f t="shared" si="11"/>
        <v>9.1543411269419709E-4</v>
      </c>
      <c r="M41" s="24"/>
      <c r="N41" s="2"/>
      <c r="O41" s="2"/>
      <c r="P41" s="2"/>
      <c r="Q41" s="2"/>
      <c r="R41" s="2"/>
    </row>
    <row r="42" spans="1:18">
      <c r="A42" s="2"/>
      <c r="B42" s="2"/>
      <c r="C42" s="56" t="s">
        <v>59</v>
      </c>
      <c r="D42" s="83">
        <f t="shared" si="3"/>
        <v>2.0740836763133161E-3</v>
      </c>
      <c r="E42" s="87">
        <f t="shared" si="4"/>
        <v>2.0827005684036968E-3</v>
      </c>
      <c r="F42" s="87">
        <f t="shared" si="5"/>
        <v>2.0692347735554398E-3</v>
      </c>
      <c r="G42" s="87">
        <f t="shared" si="6"/>
        <v>2.0688292518509046E-3</v>
      </c>
      <c r="H42" s="87">
        <f t="shared" si="7"/>
        <v>1.9728932685292699E-3</v>
      </c>
      <c r="I42" s="87">
        <f t="shared" si="8"/>
        <v>1.8296099166608306E-3</v>
      </c>
      <c r="J42" s="87">
        <f t="shared" si="9"/>
        <v>1.8607398656132318E-3</v>
      </c>
      <c r="K42" s="87">
        <f t="shared" si="10"/>
        <v>1.933165916606579E-3</v>
      </c>
      <c r="L42" s="88">
        <f t="shared" si="11"/>
        <v>2.0065038400332112E-3</v>
      </c>
      <c r="M42" s="24"/>
      <c r="N42" s="2"/>
      <c r="O42" s="2"/>
      <c r="P42" s="2"/>
      <c r="Q42" s="2"/>
      <c r="R42" s="2"/>
    </row>
    <row r="43" spans="1:18">
      <c r="A43" s="2"/>
      <c r="B43" s="2"/>
      <c r="C43" s="49" t="s">
        <v>61</v>
      </c>
      <c r="D43" s="75">
        <f t="shared" si="3"/>
        <v>0.23377191561072042</v>
      </c>
      <c r="E43" s="76">
        <f t="shared" si="4"/>
        <v>0.25161626242027163</v>
      </c>
      <c r="F43" s="76">
        <f t="shared" si="5"/>
        <v>0.26630661114003124</v>
      </c>
      <c r="G43" s="76">
        <f t="shared" si="6"/>
        <v>0.28044258998826116</v>
      </c>
      <c r="H43" s="76">
        <f t="shared" si="7"/>
        <v>0.29994142973109056</v>
      </c>
      <c r="I43" s="76">
        <f t="shared" si="8"/>
        <v>0.33115064080117657</v>
      </c>
      <c r="J43" s="76">
        <f t="shared" si="9"/>
        <v>0.3549582810307908</v>
      </c>
      <c r="K43" s="76">
        <f t="shared" si="10"/>
        <v>0.37006762972724333</v>
      </c>
      <c r="L43" s="78">
        <f t="shared" si="11"/>
        <v>0.38253969098776403</v>
      </c>
      <c r="M43" s="24"/>
      <c r="N43" s="2"/>
      <c r="O43" s="2"/>
      <c r="P43" s="2"/>
      <c r="Q43" s="2"/>
      <c r="R43" s="2"/>
    </row>
    <row r="44" spans="1:18">
      <c r="A44" s="2"/>
      <c r="B44" s="2"/>
      <c r="C44" s="56" t="s">
        <v>63</v>
      </c>
      <c r="D44" s="83">
        <f t="shared" si="3"/>
        <v>8.3773535988592544E-3</v>
      </c>
      <c r="E44" s="87">
        <f t="shared" si="4"/>
        <v>8.0560015041726326E-3</v>
      </c>
      <c r="F44" s="87">
        <f t="shared" si="5"/>
        <v>7.9906298802706922E-3</v>
      </c>
      <c r="G44" s="87">
        <f t="shared" si="6"/>
        <v>7.2292797452318137E-3</v>
      </c>
      <c r="H44" s="87">
        <f t="shared" si="7"/>
        <v>7.6449614155509205E-3</v>
      </c>
      <c r="I44" s="87">
        <f t="shared" si="8"/>
        <v>6.8019469150500736E-3</v>
      </c>
      <c r="J44" s="87">
        <f t="shared" si="9"/>
        <v>6.9777744960496197E-3</v>
      </c>
      <c r="K44" s="87">
        <f t="shared" si="10"/>
        <v>6.694597080981626E-3</v>
      </c>
      <c r="L44" s="88">
        <f t="shared" si="11"/>
        <v>7.6960332962547036E-3</v>
      </c>
      <c r="M44" s="24"/>
      <c r="N44" s="2"/>
      <c r="O44" s="2"/>
      <c r="P44" s="2"/>
      <c r="Q44" s="2"/>
      <c r="R44" s="2"/>
    </row>
    <row r="45" spans="1:18">
      <c r="A45" s="2"/>
      <c r="B45" s="2"/>
      <c r="C45" s="49" t="s">
        <v>64</v>
      </c>
      <c r="D45" s="75">
        <f t="shared" si="3"/>
        <v>2.1761674822568623E-2</v>
      </c>
      <c r="E45" s="76">
        <f t="shared" si="4"/>
        <v>2.1159659247045891E-2</v>
      </c>
      <c r="F45" s="76">
        <f t="shared" si="5"/>
        <v>2.0406038521603331E-2</v>
      </c>
      <c r="G45" s="76">
        <f t="shared" si="6"/>
        <v>1.9444670440149234E-2</v>
      </c>
      <c r="H45" s="76">
        <f t="shared" si="7"/>
        <v>1.8269813705442926E-2</v>
      </c>
      <c r="I45" s="76">
        <f t="shared" si="8"/>
        <v>1.6886686742769101E-2</v>
      </c>
      <c r="J45" s="76">
        <f t="shared" si="9"/>
        <v>1.5949198848113418E-2</v>
      </c>
      <c r="K45" s="76">
        <f t="shared" si="10"/>
        <v>1.5452895397697605E-2</v>
      </c>
      <c r="L45" s="78">
        <f t="shared" si="11"/>
        <v>1.5173852647041604E-2</v>
      </c>
      <c r="M45" s="24"/>
      <c r="N45" s="2"/>
      <c r="O45" s="2"/>
      <c r="P45" s="2"/>
      <c r="Q45" s="2"/>
      <c r="R45" s="2"/>
    </row>
    <row r="46" spans="1:18">
      <c r="A46" s="2"/>
      <c r="B46" s="2"/>
      <c r="C46" s="56" t="s">
        <v>65</v>
      </c>
      <c r="D46" s="83">
        <f t="shared" si="3"/>
        <v>1.2703762517419063E-2</v>
      </c>
      <c r="E46" s="87">
        <f t="shared" si="4"/>
        <v>1.3436311305882184E-2</v>
      </c>
      <c r="F46" s="87">
        <f t="shared" si="5"/>
        <v>1.3872982821447163E-2</v>
      </c>
      <c r="G46" s="87">
        <f t="shared" si="6"/>
        <v>1.3400899592045467E-2</v>
      </c>
      <c r="H46" s="87">
        <f t="shared" si="7"/>
        <v>1.337868247721411E-2</v>
      </c>
      <c r="I46" s="87">
        <f t="shared" si="8"/>
        <v>1.3463827999159605E-2</v>
      </c>
      <c r="J46" s="87">
        <f t="shared" si="9"/>
        <v>1.20874252381304E-2</v>
      </c>
      <c r="K46" s="87">
        <f t="shared" si="10"/>
        <v>1.0859295357915412E-2</v>
      </c>
      <c r="L46" s="88">
        <f t="shared" si="11"/>
        <v>9.010639260414394E-3</v>
      </c>
      <c r="M46" s="24"/>
      <c r="N46" s="2"/>
      <c r="O46" s="2"/>
      <c r="P46" s="2"/>
      <c r="Q46" s="2"/>
      <c r="R46" s="2"/>
    </row>
    <row r="47" spans="1:18">
      <c r="A47" s="2"/>
      <c r="B47" s="2"/>
      <c r="C47" s="49" t="s">
        <v>66</v>
      </c>
      <c r="D47" s="75">
        <f t="shared" si="3"/>
        <v>0</v>
      </c>
      <c r="E47" s="76">
        <f t="shared" si="4"/>
        <v>2.8926396783384676E-5</v>
      </c>
      <c r="F47" s="76">
        <f t="shared" si="5"/>
        <v>5.2056220718375845E-5</v>
      </c>
      <c r="G47" s="76">
        <f t="shared" si="6"/>
        <v>5.8113181231766991E-5</v>
      </c>
      <c r="H47" s="76">
        <f t="shared" si="7"/>
        <v>1.2330582928307937E-4</v>
      </c>
      <c r="I47" s="76">
        <f t="shared" si="8"/>
        <v>9.6295258771622659E-5</v>
      </c>
      <c r="J47" s="76">
        <f t="shared" si="9"/>
        <v>8.1222771911688692E-5</v>
      </c>
      <c r="K47" s="76">
        <f t="shared" si="10"/>
        <v>6.8375643352644279E-5</v>
      </c>
      <c r="L47" s="78">
        <f t="shared" si="11"/>
        <v>5.3222913528732389E-5</v>
      </c>
      <c r="M47" s="24"/>
      <c r="N47" s="2"/>
      <c r="O47" s="2"/>
      <c r="P47" s="2"/>
      <c r="Q47" s="2"/>
      <c r="R47" s="2"/>
    </row>
    <row r="48" spans="1:18">
      <c r="A48" s="2"/>
      <c r="B48" s="2"/>
      <c r="C48" s="56" t="s">
        <v>67</v>
      </c>
      <c r="D48" s="83">
        <f t="shared" si="3"/>
        <v>0</v>
      </c>
      <c r="E48" s="87">
        <f t="shared" si="4"/>
        <v>0</v>
      </c>
      <c r="F48" s="87">
        <f t="shared" si="5"/>
        <v>0</v>
      </c>
      <c r="G48" s="87">
        <f t="shared" si="6"/>
        <v>0</v>
      </c>
      <c r="H48" s="87">
        <f t="shared" si="7"/>
        <v>0</v>
      </c>
      <c r="I48" s="87">
        <f t="shared" si="8"/>
        <v>0</v>
      </c>
      <c r="J48" s="87">
        <f t="shared" si="9"/>
        <v>0</v>
      </c>
      <c r="K48" s="87">
        <f t="shared" si="10"/>
        <v>0</v>
      </c>
      <c r="L48" s="88">
        <f t="shared" si="11"/>
        <v>0</v>
      </c>
      <c r="M48" s="24"/>
      <c r="N48" s="2"/>
      <c r="O48" s="2"/>
      <c r="P48" s="2"/>
      <c r="Q48" s="2"/>
      <c r="R48" s="2"/>
    </row>
    <row r="49" spans="1:18">
      <c r="A49" s="2"/>
      <c r="B49" s="2"/>
      <c r="C49" s="49" t="s">
        <v>68</v>
      </c>
      <c r="D49" s="75">
        <f t="shared" si="3"/>
        <v>3.2407557442395564E-5</v>
      </c>
      <c r="E49" s="76">
        <f t="shared" si="4"/>
        <v>1.4463198391692338E-5</v>
      </c>
      <c r="F49" s="76">
        <f t="shared" si="5"/>
        <v>1.3014055179593961E-5</v>
      </c>
      <c r="G49" s="76">
        <f t="shared" si="6"/>
        <v>1.1622636246353398E-5</v>
      </c>
      <c r="H49" s="76">
        <f t="shared" si="7"/>
        <v>1.0275485773589947E-5</v>
      </c>
      <c r="I49" s="76">
        <f t="shared" si="8"/>
        <v>2.6262343301351634E-5</v>
      </c>
      <c r="J49" s="76">
        <f t="shared" si="9"/>
        <v>4.4303330133648377E-5</v>
      </c>
      <c r="K49" s="76">
        <f t="shared" si="10"/>
        <v>5.5943708197618045E-5</v>
      </c>
      <c r="L49" s="78">
        <f t="shared" si="11"/>
        <v>4.7900622175859151E-5</v>
      </c>
      <c r="M49" s="24"/>
      <c r="N49" s="2"/>
      <c r="O49" s="2"/>
      <c r="P49" s="2"/>
      <c r="Q49" s="2"/>
      <c r="R49" s="2"/>
    </row>
    <row r="50" spans="1:18">
      <c r="A50" s="2"/>
      <c r="B50" s="2"/>
      <c r="C50" s="56" t="s">
        <v>69</v>
      </c>
      <c r="D50" s="83">
        <f t="shared" si="3"/>
        <v>1.7824156593317561E-4</v>
      </c>
      <c r="E50" s="87">
        <f t="shared" si="4"/>
        <v>1.8802157909200039E-4</v>
      </c>
      <c r="F50" s="87">
        <f t="shared" si="5"/>
        <v>1.8219677251431546E-4</v>
      </c>
      <c r="G50" s="87">
        <f t="shared" si="6"/>
        <v>1.9758481618800777E-4</v>
      </c>
      <c r="H50" s="87">
        <f t="shared" si="7"/>
        <v>1.9523422969820899E-4</v>
      </c>
      <c r="I50" s="87">
        <f t="shared" si="8"/>
        <v>2.2760697527838083E-4</v>
      </c>
      <c r="J50" s="87">
        <f t="shared" si="9"/>
        <v>1.9198109724580963E-4</v>
      </c>
      <c r="K50" s="87">
        <f t="shared" si="10"/>
        <v>2.1755886521295905E-4</v>
      </c>
      <c r="L50" s="88">
        <f t="shared" si="11"/>
        <v>2.3950311087929575E-4</v>
      </c>
      <c r="M50" s="24"/>
      <c r="N50" s="2"/>
      <c r="O50" s="2"/>
      <c r="P50" s="2"/>
      <c r="Q50" s="2"/>
      <c r="R50" s="2"/>
    </row>
    <row r="51" spans="1:18">
      <c r="A51" s="2"/>
      <c r="B51" s="2"/>
      <c r="C51" s="49" t="s">
        <v>70</v>
      </c>
      <c r="D51" s="75">
        <f t="shared" si="3"/>
        <v>4.2129824675114238E-4</v>
      </c>
      <c r="E51" s="76">
        <f t="shared" si="4"/>
        <v>6.5084392762615527E-4</v>
      </c>
      <c r="F51" s="76">
        <f t="shared" si="5"/>
        <v>9.760541384695471E-4</v>
      </c>
      <c r="G51" s="76">
        <f t="shared" si="6"/>
        <v>1.1855088971280466E-3</v>
      </c>
      <c r="H51" s="76">
        <f t="shared" si="7"/>
        <v>1.5721493233592618E-3</v>
      </c>
      <c r="I51" s="76">
        <f t="shared" si="8"/>
        <v>2.9501365641851672E-3</v>
      </c>
      <c r="J51" s="76">
        <f t="shared" si="9"/>
        <v>3.389204755224101E-3</v>
      </c>
      <c r="K51" s="76">
        <f t="shared" si="10"/>
        <v>4.0279469902284992E-3</v>
      </c>
      <c r="L51" s="78">
        <f t="shared" si="11"/>
        <v>4.7421615954100563E-3</v>
      </c>
      <c r="M51" s="24"/>
      <c r="N51" s="2"/>
      <c r="O51" s="2"/>
      <c r="P51" s="2"/>
      <c r="Q51" s="2"/>
      <c r="R51" s="2"/>
    </row>
    <row r="52" spans="1:18" ht="24" customHeight="1">
      <c r="A52" s="2"/>
      <c r="B52" s="2"/>
      <c r="C52" s="108" t="s">
        <v>71</v>
      </c>
      <c r="D52" s="110">
        <f t="shared" ref="D52:L52" si="12">SUM(D36:D51)</f>
        <v>1</v>
      </c>
      <c r="E52" s="112">
        <f t="shared" si="12"/>
        <v>1</v>
      </c>
      <c r="F52" s="112">
        <f t="shared" si="12"/>
        <v>1</v>
      </c>
      <c r="G52" s="112">
        <f t="shared" si="12"/>
        <v>1</v>
      </c>
      <c r="H52" s="112">
        <f t="shared" si="12"/>
        <v>1</v>
      </c>
      <c r="I52" s="112">
        <f t="shared" si="12"/>
        <v>1</v>
      </c>
      <c r="J52" s="112">
        <f t="shared" si="12"/>
        <v>0.99999999999999989</v>
      </c>
      <c r="K52" s="112">
        <f t="shared" si="12"/>
        <v>0.99999999999999978</v>
      </c>
      <c r="L52" s="114">
        <f t="shared" si="12"/>
        <v>0.99999999999999978</v>
      </c>
      <c r="M52" s="24"/>
      <c r="N52" s="2"/>
      <c r="O52" s="2"/>
      <c r="P52" s="2"/>
      <c r="Q52" s="2"/>
      <c r="R52" s="2"/>
    </row>
    <row r="53" spans="1:18">
      <c r="A53" s="2"/>
      <c r="B53" s="2"/>
      <c r="C53" s="65" t="s">
        <v>72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</row>
    <row r="54" spans="1:18">
      <c r="A54" s="2"/>
      <c r="B54" s="2"/>
      <c r="C54" s="65" t="s">
        <v>73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</row>
    <row r="55" spans="1:18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</row>
    <row r="56" spans="1:18" ht="25.5" customHeight="1">
      <c r="A56" s="2"/>
      <c r="B56" s="2"/>
      <c r="C56" s="753" t="s">
        <v>93</v>
      </c>
      <c r="D56" s="729"/>
      <c r="E56" s="729"/>
      <c r="F56" s="729"/>
      <c r="G56" s="729"/>
      <c r="H56" s="729"/>
      <c r="I56" s="729"/>
      <c r="J56" s="729"/>
      <c r="K56" s="729"/>
      <c r="L56" s="729"/>
      <c r="M56" s="729"/>
      <c r="N56" s="729"/>
      <c r="O56" s="2"/>
      <c r="P56" s="2"/>
      <c r="Q56" s="2"/>
      <c r="R56" s="2"/>
    </row>
    <row r="57" spans="1:18" ht="3.75" customHeight="1">
      <c r="A57" s="2"/>
      <c r="B57" s="2"/>
      <c r="C57" s="22"/>
      <c r="D57" s="24"/>
      <c r="E57" s="24"/>
      <c r="F57" s="24"/>
      <c r="G57" s="24"/>
      <c r="H57" s="24"/>
      <c r="I57" s="22"/>
      <c r="J57" s="22"/>
      <c r="K57" s="22"/>
      <c r="L57" s="22"/>
      <c r="M57" s="22"/>
      <c r="N57" s="22"/>
      <c r="O57" s="2"/>
      <c r="P57" s="2"/>
      <c r="Q57" s="2"/>
      <c r="R57" s="2"/>
    </row>
    <row r="58" spans="1:18" ht="41.25" customHeight="1">
      <c r="A58" s="2"/>
      <c r="B58" s="2"/>
      <c r="C58" s="25" t="s">
        <v>13</v>
      </c>
      <c r="D58" s="157" t="s">
        <v>94</v>
      </c>
      <c r="E58" s="158" t="s">
        <v>104</v>
      </c>
      <c r="F58" s="158" t="s">
        <v>105</v>
      </c>
      <c r="G58" s="158" t="s">
        <v>106</v>
      </c>
      <c r="H58" s="158" t="s">
        <v>107</v>
      </c>
      <c r="I58" s="158" t="s">
        <v>108</v>
      </c>
      <c r="J58" s="158" t="s">
        <v>109</v>
      </c>
      <c r="K58" s="159" t="s">
        <v>110</v>
      </c>
      <c r="L58" s="161"/>
      <c r="M58" s="13"/>
      <c r="N58" s="2"/>
      <c r="O58" s="2"/>
      <c r="P58" s="2"/>
      <c r="Q58" s="2"/>
      <c r="R58" s="2"/>
    </row>
    <row r="59" spans="1:18" ht="25.5">
      <c r="A59" s="2"/>
      <c r="B59" s="2"/>
      <c r="C59" s="163" t="s">
        <v>26</v>
      </c>
      <c r="D59" s="165">
        <f t="shared" ref="D59:K59" si="13">(E13-D13)/D13</f>
        <v>7.6942832194771174E-2</v>
      </c>
      <c r="E59" s="199">
        <f t="shared" si="13"/>
        <v>7.6715791481852438E-2</v>
      </c>
      <c r="F59" s="199">
        <f t="shared" si="13"/>
        <v>9.0695665655245727E-2</v>
      </c>
      <c r="G59" s="199">
        <f t="shared" si="13"/>
        <v>9.2677577874345121E-2</v>
      </c>
      <c r="H59" s="199">
        <f t="shared" si="13"/>
        <v>9.5000929195316858E-2</v>
      </c>
      <c r="I59" s="199">
        <f t="shared" si="13"/>
        <v>0.12716812056617222</v>
      </c>
      <c r="J59" s="199">
        <f t="shared" si="13"/>
        <v>0.14964992848001205</v>
      </c>
      <c r="K59" s="200">
        <f t="shared" si="13"/>
        <v>9.1652041805275433E-2</v>
      </c>
      <c r="L59" s="201"/>
      <c r="M59" s="206"/>
      <c r="N59" s="2"/>
      <c r="O59" s="2"/>
      <c r="P59" s="2"/>
      <c r="Q59" s="2"/>
      <c r="R59" s="2"/>
    </row>
    <row r="60" spans="1:18">
      <c r="A60" s="2"/>
      <c r="B60" s="2"/>
      <c r="C60" s="208" t="s">
        <v>50</v>
      </c>
      <c r="D60" s="262">
        <f t="shared" ref="D60:K60" si="14">(E14-D14)/D14</f>
        <v>8.982925018559762E-2</v>
      </c>
      <c r="E60" s="266">
        <f t="shared" si="14"/>
        <v>5.9604904632152587E-2</v>
      </c>
      <c r="F60" s="266">
        <f t="shared" si="14"/>
        <v>6.3323690131790428E-2</v>
      </c>
      <c r="G60" s="266">
        <f t="shared" si="14"/>
        <v>6.2575574365175329E-2</v>
      </c>
      <c r="H60" s="266">
        <f t="shared" si="14"/>
        <v>0.12972972972972974</v>
      </c>
      <c r="I60" s="266">
        <f t="shared" si="14"/>
        <v>0.14580710148577183</v>
      </c>
      <c r="J60" s="266">
        <f t="shared" si="14"/>
        <v>0.13582417582417583</v>
      </c>
      <c r="K60" s="269">
        <f t="shared" si="14"/>
        <v>0.11803405572755418</v>
      </c>
      <c r="L60" s="201"/>
      <c r="M60" s="8"/>
      <c r="N60" s="2"/>
      <c r="O60" s="2"/>
      <c r="P60" s="2"/>
      <c r="Q60" s="2"/>
      <c r="R60" s="2"/>
    </row>
    <row r="61" spans="1:18">
      <c r="A61" s="2"/>
      <c r="B61" s="2"/>
      <c r="C61" s="270" t="s">
        <v>51</v>
      </c>
      <c r="D61" s="328">
        <f t="shared" ref="D61:K61" si="15">(E15-D15)/D15</f>
        <v>0.21030927835051547</v>
      </c>
      <c r="E61" s="349">
        <f t="shared" si="15"/>
        <v>9.540034071550256E-2</v>
      </c>
      <c r="F61" s="349">
        <f t="shared" si="15"/>
        <v>9.3312597200622086E-2</v>
      </c>
      <c r="G61" s="349">
        <f t="shared" si="15"/>
        <v>0.13798008534850639</v>
      </c>
      <c r="H61" s="349">
        <f t="shared" si="15"/>
        <v>0.13625000000000001</v>
      </c>
      <c r="I61" s="349">
        <f t="shared" si="15"/>
        <v>2.7502750275027504E-2</v>
      </c>
      <c r="J61" s="349">
        <f t="shared" si="15"/>
        <v>7.0663811563169171E-2</v>
      </c>
      <c r="K61" s="351">
        <f t="shared" si="15"/>
        <v>3.0000000000000001E-3</v>
      </c>
      <c r="L61" s="201"/>
      <c r="M61" s="8"/>
      <c r="N61" s="2"/>
      <c r="O61" s="2"/>
      <c r="P61" s="2"/>
      <c r="Q61" s="2"/>
      <c r="R61" s="2"/>
    </row>
    <row r="62" spans="1:18">
      <c r="A62" s="2"/>
      <c r="B62" s="2"/>
      <c r="C62" s="208" t="s">
        <v>53</v>
      </c>
      <c r="D62" s="262">
        <f t="shared" ref="D62:K62" si="16">(E16-D16)/D16</f>
        <v>0.35329067641681899</v>
      </c>
      <c r="E62" s="266">
        <f t="shared" si="16"/>
        <v>0.28402566700439041</v>
      </c>
      <c r="F62" s="266">
        <f t="shared" si="16"/>
        <v>0.24487112046291426</v>
      </c>
      <c r="G62" s="266">
        <f t="shared" si="16"/>
        <v>0.19015423621381788</v>
      </c>
      <c r="H62" s="266">
        <f t="shared" si="16"/>
        <v>0.34972483578909996</v>
      </c>
      <c r="I62" s="266">
        <f t="shared" si="16"/>
        <v>0.28843877416809155</v>
      </c>
      <c r="J62" s="266">
        <f t="shared" si="16"/>
        <v>0.25826868109432422</v>
      </c>
      <c r="K62" s="269">
        <f t="shared" si="16"/>
        <v>0.49075125750446214</v>
      </c>
      <c r="L62" s="201"/>
      <c r="M62" s="8"/>
      <c r="N62" s="2"/>
      <c r="O62" s="2"/>
      <c r="P62" s="2"/>
      <c r="Q62" s="2"/>
      <c r="R62" s="2"/>
    </row>
    <row r="63" spans="1:18" ht="26.25">
      <c r="A63" s="2"/>
      <c r="B63" s="2"/>
      <c r="C63" s="270" t="s">
        <v>55</v>
      </c>
      <c r="D63" s="328">
        <f t="shared" ref="D63:K63" si="17">(E17-D17)/D17</f>
        <v>0</v>
      </c>
      <c r="E63" s="349">
        <f t="shared" si="17"/>
        <v>0</v>
      </c>
      <c r="F63" s="349">
        <f t="shared" si="17"/>
        <v>0</v>
      </c>
      <c r="G63" s="349">
        <f t="shared" si="17"/>
        <v>0</v>
      </c>
      <c r="H63" s="349">
        <f t="shared" si="17"/>
        <v>1</v>
      </c>
      <c r="I63" s="349">
        <f t="shared" si="17"/>
        <v>0</v>
      </c>
      <c r="J63" s="349">
        <f t="shared" si="17"/>
        <v>1.5</v>
      </c>
      <c r="K63" s="351">
        <f t="shared" si="17"/>
        <v>1.4</v>
      </c>
      <c r="L63" s="201"/>
      <c r="M63" s="8"/>
      <c r="N63" s="2"/>
      <c r="O63" s="2"/>
      <c r="P63" s="2"/>
      <c r="Q63" s="2"/>
      <c r="R63" s="2"/>
    </row>
    <row r="64" spans="1:18">
      <c r="A64" s="2"/>
      <c r="B64" s="2"/>
      <c r="C64" s="208" t="s">
        <v>57</v>
      </c>
      <c r="D64" s="262">
        <f t="shared" ref="D64:K64" si="18">(E18-D18)/D18</f>
        <v>5.8823529411764705E-3</v>
      </c>
      <c r="E64" s="266">
        <f t="shared" si="18"/>
        <v>-1.7543859649122806E-2</v>
      </c>
      <c r="F64" s="266">
        <f t="shared" si="18"/>
        <v>0</v>
      </c>
      <c r="G64" s="266">
        <f t="shared" si="18"/>
        <v>5.9523809523809521E-3</v>
      </c>
      <c r="H64" s="266">
        <f t="shared" si="18"/>
        <v>-1.1834319526627219E-2</v>
      </c>
      <c r="I64" s="266">
        <f t="shared" si="18"/>
        <v>-1.1976047904191617E-2</v>
      </c>
      <c r="J64" s="266">
        <f t="shared" si="18"/>
        <v>-6.0606060606060606E-3</v>
      </c>
      <c r="K64" s="269">
        <f t="shared" si="18"/>
        <v>4.878048780487805E-2</v>
      </c>
      <c r="L64" s="201"/>
      <c r="M64" s="8"/>
      <c r="N64" s="2"/>
      <c r="O64" s="2"/>
      <c r="P64" s="2"/>
      <c r="Q64" s="2"/>
      <c r="R64" s="2"/>
    </row>
    <row r="65" spans="1:18">
      <c r="A65" s="2"/>
      <c r="B65" s="2"/>
      <c r="C65" s="270" t="s">
        <v>59</v>
      </c>
      <c r="D65" s="328">
        <f t="shared" ref="D65:K65" si="19">(E19-D19)/D19</f>
        <v>0.125</v>
      </c>
      <c r="E65" s="349">
        <f t="shared" si="19"/>
        <v>0.10416666666666667</v>
      </c>
      <c r="F65" s="349">
        <f t="shared" si="19"/>
        <v>0.11949685534591195</v>
      </c>
      <c r="G65" s="349">
        <f t="shared" si="19"/>
        <v>7.8651685393258425E-2</v>
      </c>
      <c r="H65" s="349">
        <f t="shared" si="19"/>
        <v>8.8541666666666671E-2</v>
      </c>
      <c r="I65" s="349">
        <f t="shared" si="19"/>
        <v>0.20574162679425836</v>
      </c>
      <c r="J65" s="349">
        <f t="shared" si="19"/>
        <v>0.23412698412698413</v>
      </c>
      <c r="K65" s="351">
        <f t="shared" si="19"/>
        <v>0.21221864951768488</v>
      </c>
      <c r="L65" s="201"/>
      <c r="M65" s="8"/>
      <c r="N65" s="2"/>
      <c r="O65" s="2"/>
      <c r="P65" s="2"/>
      <c r="Q65" s="2"/>
      <c r="R65" s="2"/>
    </row>
    <row r="66" spans="1:18">
      <c r="A66" s="2"/>
      <c r="B66" s="2"/>
      <c r="C66" s="208" t="s">
        <v>61</v>
      </c>
      <c r="D66" s="262">
        <f t="shared" ref="D66:K66" si="20">(E20-D20)/D20</f>
        <v>0.20586400499064256</v>
      </c>
      <c r="E66" s="266">
        <f t="shared" si="20"/>
        <v>0.17623728229005001</v>
      </c>
      <c r="F66" s="266">
        <f t="shared" si="20"/>
        <v>0.17915261691834042</v>
      </c>
      <c r="G66" s="266">
        <f t="shared" si="20"/>
        <v>0.20974760661444736</v>
      </c>
      <c r="H66" s="266">
        <f t="shared" si="20"/>
        <v>0.29592326139088732</v>
      </c>
      <c r="I66" s="266">
        <f t="shared" si="20"/>
        <v>0.27080469493496878</v>
      </c>
      <c r="J66" s="266">
        <f t="shared" si="20"/>
        <v>0.23845481777333999</v>
      </c>
      <c r="K66" s="269">
        <f t="shared" si="20"/>
        <v>0.20727303266985805</v>
      </c>
      <c r="L66" s="201"/>
      <c r="M66" s="8"/>
      <c r="N66" s="2"/>
      <c r="O66" s="2"/>
      <c r="P66" s="2"/>
      <c r="Q66" s="2"/>
      <c r="R66" s="2"/>
    </row>
    <row r="67" spans="1:18">
      <c r="A67" s="2"/>
      <c r="B67" s="2"/>
      <c r="C67" s="270" t="s">
        <v>63</v>
      </c>
      <c r="D67" s="328">
        <f t="shared" ref="D67:K67" si="21">(E21-D21)/D21</f>
        <v>7.7369439071566737E-2</v>
      </c>
      <c r="E67" s="349">
        <f t="shared" si="21"/>
        <v>0.10233393177737882</v>
      </c>
      <c r="F67" s="349">
        <f t="shared" si="21"/>
        <v>1.3029315960912053E-2</v>
      </c>
      <c r="G67" s="349">
        <f t="shared" si="21"/>
        <v>0.19614147909967847</v>
      </c>
      <c r="H67" s="349">
        <f t="shared" si="21"/>
        <v>4.4354838709677422E-2</v>
      </c>
      <c r="I67" s="349">
        <f t="shared" si="21"/>
        <v>0.21621621621621623</v>
      </c>
      <c r="J67" s="349">
        <f t="shared" si="21"/>
        <v>0.13968253968253969</v>
      </c>
      <c r="K67" s="351">
        <f t="shared" si="21"/>
        <v>0.3426183844011142</v>
      </c>
      <c r="L67" s="201"/>
      <c r="M67" s="8"/>
      <c r="N67" s="2"/>
      <c r="O67" s="2"/>
      <c r="P67" s="2"/>
      <c r="Q67" s="2"/>
      <c r="R67" s="2"/>
    </row>
    <row r="68" spans="1:18">
      <c r="A68" s="2"/>
      <c r="B68" s="2"/>
      <c r="C68" s="208" t="s">
        <v>64</v>
      </c>
      <c r="D68" s="262">
        <f t="shared" ref="D68:K68" si="22">(E22-D22)/D22</f>
        <v>8.9352196574832468E-2</v>
      </c>
      <c r="E68" s="266">
        <f t="shared" si="22"/>
        <v>7.1770334928229665E-2</v>
      </c>
      <c r="F68" s="266">
        <f t="shared" si="22"/>
        <v>6.6964285714285712E-2</v>
      </c>
      <c r="G68" s="266">
        <f t="shared" si="22"/>
        <v>6.2761506276150625E-2</v>
      </c>
      <c r="H68" s="266">
        <f t="shared" si="22"/>
        <v>8.4926884139482559E-2</v>
      </c>
      <c r="I68" s="266">
        <f t="shared" si="22"/>
        <v>0.11975116640746501</v>
      </c>
      <c r="J68" s="266">
        <f t="shared" si="22"/>
        <v>0.15092592592592594</v>
      </c>
      <c r="K68" s="269">
        <f t="shared" si="22"/>
        <v>0.14682220434432824</v>
      </c>
      <c r="L68" s="201"/>
      <c r="M68" s="8"/>
      <c r="N68" s="2"/>
      <c r="O68" s="2"/>
      <c r="P68" s="2"/>
      <c r="Q68" s="2"/>
      <c r="R68" s="2"/>
    </row>
    <row r="69" spans="1:18">
      <c r="A69" s="2"/>
      <c r="B69" s="2"/>
      <c r="C69" s="270" t="s">
        <v>65</v>
      </c>
      <c r="D69" s="328">
        <f t="shared" ref="D69:K69" si="23">(E23-D23)/D23</f>
        <v>0.18494897959183673</v>
      </c>
      <c r="E69" s="349">
        <f t="shared" si="23"/>
        <v>0.14747039827771799</v>
      </c>
      <c r="F69" s="349">
        <f t="shared" si="23"/>
        <v>8.1613508442776733E-2</v>
      </c>
      <c r="G69" s="349">
        <f t="shared" si="23"/>
        <v>0.12922810060711187</v>
      </c>
      <c r="H69" s="349">
        <f t="shared" si="23"/>
        <v>0.18125960061443933</v>
      </c>
      <c r="I69" s="349">
        <f t="shared" si="23"/>
        <v>6.4369310793237974E-2</v>
      </c>
      <c r="J69" s="349">
        <f t="shared" si="23"/>
        <v>6.7196090409285272E-2</v>
      </c>
      <c r="K69" s="351">
        <f t="shared" si="23"/>
        <v>-3.0910131654264452E-2</v>
      </c>
      <c r="L69" s="201"/>
      <c r="M69" s="8"/>
      <c r="N69" s="2"/>
      <c r="O69" s="2"/>
      <c r="P69" s="2"/>
      <c r="Q69" s="2"/>
      <c r="R69" s="2"/>
    </row>
    <row r="70" spans="1:18" ht="26.25">
      <c r="A70" s="2"/>
      <c r="B70" s="2"/>
      <c r="C70" s="208" t="s">
        <v>66</v>
      </c>
      <c r="D70" s="363" t="s">
        <v>315</v>
      </c>
      <c r="E70" s="266">
        <f t="shared" ref="E70:K70" si="24">(F24-E24)/E24</f>
        <v>1</v>
      </c>
      <c r="F70" s="266">
        <f t="shared" si="24"/>
        <v>0.25</v>
      </c>
      <c r="G70" s="266">
        <f t="shared" si="24"/>
        <v>1.4</v>
      </c>
      <c r="H70" s="266">
        <f t="shared" si="24"/>
        <v>-8.3333333333333329E-2</v>
      </c>
      <c r="I70" s="266">
        <f t="shared" si="24"/>
        <v>0</v>
      </c>
      <c r="J70" s="266">
        <f t="shared" si="24"/>
        <v>0</v>
      </c>
      <c r="K70" s="269">
        <f t="shared" si="24"/>
        <v>-9.0909090909090912E-2</v>
      </c>
      <c r="L70" s="201"/>
      <c r="M70" s="8"/>
      <c r="N70" s="2"/>
      <c r="O70" s="2"/>
      <c r="P70" s="2"/>
      <c r="Q70" s="2"/>
      <c r="R70" s="2"/>
    </row>
    <row r="71" spans="1:18">
      <c r="A71" s="2"/>
      <c r="B71" s="2"/>
      <c r="C71" s="270" t="s">
        <v>67</v>
      </c>
      <c r="D71" s="365" t="s">
        <v>315</v>
      </c>
      <c r="E71" s="367" t="s">
        <v>315</v>
      </c>
      <c r="F71" s="367" t="s">
        <v>315</v>
      </c>
      <c r="G71" s="367" t="s">
        <v>315</v>
      </c>
      <c r="H71" s="367" t="s">
        <v>315</v>
      </c>
      <c r="I71" s="367" t="s">
        <v>315</v>
      </c>
      <c r="J71" s="367" t="s">
        <v>315</v>
      </c>
      <c r="K71" s="369" t="s">
        <v>315</v>
      </c>
      <c r="L71" s="201"/>
      <c r="M71" s="8"/>
      <c r="N71" s="2"/>
      <c r="O71" s="2"/>
      <c r="P71" s="2"/>
      <c r="Q71" s="2"/>
      <c r="R71" s="2"/>
    </row>
    <row r="72" spans="1:18" ht="26.25">
      <c r="A72" s="2"/>
      <c r="B72" s="2"/>
      <c r="C72" s="208" t="s">
        <v>68</v>
      </c>
      <c r="D72" s="262">
        <f t="shared" ref="D72:K72" si="25">(E26-D26)/D26</f>
        <v>-0.5</v>
      </c>
      <c r="E72" s="266">
        <f t="shared" si="25"/>
        <v>0</v>
      </c>
      <c r="F72" s="266">
        <f t="shared" si="25"/>
        <v>0</v>
      </c>
      <c r="G72" s="266">
        <f t="shared" si="25"/>
        <v>0</v>
      </c>
      <c r="H72" s="266">
        <f t="shared" si="25"/>
        <v>2</v>
      </c>
      <c r="I72" s="266">
        <f t="shared" si="25"/>
        <v>1</v>
      </c>
      <c r="J72" s="266">
        <f t="shared" si="25"/>
        <v>0.5</v>
      </c>
      <c r="K72" s="269">
        <f t="shared" si="25"/>
        <v>0</v>
      </c>
      <c r="L72" s="201"/>
      <c r="M72" s="8"/>
      <c r="N72" s="2"/>
      <c r="O72" s="2"/>
      <c r="P72" s="2"/>
      <c r="Q72" s="2"/>
      <c r="R72" s="2"/>
    </row>
    <row r="73" spans="1:18">
      <c r="A73" s="2"/>
      <c r="B73" s="2"/>
      <c r="C73" s="270" t="s">
        <v>69</v>
      </c>
      <c r="D73" s="328">
        <f t="shared" ref="D73:K73" si="26">(E27-D27)/D27</f>
        <v>0.18181818181818182</v>
      </c>
      <c r="E73" s="349">
        <f t="shared" si="26"/>
        <v>7.6923076923076927E-2</v>
      </c>
      <c r="F73" s="349">
        <f t="shared" si="26"/>
        <v>0.21428571428571427</v>
      </c>
      <c r="G73" s="349">
        <f t="shared" si="26"/>
        <v>0.11764705882352941</v>
      </c>
      <c r="H73" s="349">
        <f t="shared" si="26"/>
        <v>0.36842105263157893</v>
      </c>
      <c r="I73" s="349">
        <f t="shared" si="26"/>
        <v>0</v>
      </c>
      <c r="J73" s="349">
        <f t="shared" si="26"/>
        <v>0.34615384615384615</v>
      </c>
      <c r="K73" s="351">
        <f t="shared" si="26"/>
        <v>0.2857142857142857</v>
      </c>
      <c r="L73" s="201"/>
      <c r="M73" s="8"/>
      <c r="N73" s="2"/>
      <c r="O73" s="2"/>
      <c r="P73" s="2"/>
      <c r="Q73" s="2"/>
      <c r="R73" s="2"/>
    </row>
    <row r="74" spans="1:18" ht="26.25">
      <c r="A74" s="2"/>
      <c r="B74" s="2"/>
      <c r="C74" s="208" t="s">
        <v>70</v>
      </c>
      <c r="D74" s="262">
        <f t="shared" ref="D74:K74" si="27">(E28-D28)/D28</f>
        <v>0.73076923076923073</v>
      </c>
      <c r="E74" s="266">
        <f t="shared" si="27"/>
        <v>0.66666666666666663</v>
      </c>
      <c r="F74" s="266">
        <f t="shared" si="27"/>
        <v>0.36</v>
      </c>
      <c r="G74" s="266">
        <f t="shared" si="27"/>
        <v>0.5</v>
      </c>
      <c r="H74" s="266">
        <f t="shared" si="27"/>
        <v>1.2026143790849673</v>
      </c>
      <c r="I74" s="266">
        <f t="shared" si="27"/>
        <v>0.36201780415430268</v>
      </c>
      <c r="J74" s="266">
        <f t="shared" si="27"/>
        <v>0.41176470588235292</v>
      </c>
      <c r="K74" s="269">
        <f t="shared" si="27"/>
        <v>0.375</v>
      </c>
      <c r="L74" s="201"/>
      <c r="M74" s="8"/>
      <c r="N74" s="2"/>
      <c r="O74" s="2"/>
      <c r="P74" s="2"/>
      <c r="Q74" s="2"/>
      <c r="R74" s="2"/>
    </row>
    <row r="75" spans="1:18" ht="21.75" customHeight="1">
      <c r="A75" s="2"/>
      <c r="B75" s="2"/>
      <c r="C75" s="373" t="s">
        <v>71</v>
      </c>
      <c r="D75" s="375">
        <f t="shared" ref="D75:K75" si="28">(E29-D29)/D29</f>
        <v>0.12034546456233594</v>
      </c>
      <c r="E75" s="377">
        <f t="shared" si="28"/>
        <v>0.11135216441763932</v>
      </c>
      <c r="F75" s="377">
        <f t="shared" si="28"/>
        <v>0.11971629359708486</v>
      </c>
      <c r="G75" s="377">
        <f t="shared" si="28"/>
        <v>0.13110333685886633</v>
      </c>
      <c r="H75" s="377">
        <f t="shared" si="28"/>
        <v>0.17378929088872677</v>
      </c>
      <c r="I75" s="377">
        <f t="shared" si="28"/>
        <v>0.18556971776735065</v>
      </c>
      <c r="J75" s="377">
        <f t="shared" si="28"/>
        <v>0.18789042309680279</v>
      </c>
      <c r="K75" s="379">
        <f t="shared" si="28"/>
        <v>0.1679119321713618</v>
      </c>
      <c r="L75" s="380"/>
      <c r="M75" s="8"/>
      <c r="N75" s="2"/>
      <c r="O75" s="2"/>
      <c r="P75" s="2"/>
      <c r="Q75" s="2"/>
      <c r="R75" s="2"/>
    </row>
    <row r="76" spans="1:18">
      <c r="A76" s="2"/>
      <c r="B76" s="2"/>
      <c r="C76" s="65" t="s">
        <v>72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1:18">
      <c r="A77" s="2"/>
      <c r="B77" s="2"/>
      <c r="C77" s="65" t="s">
        <v>73</v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1:18">
      <c r="A78" s="2"/>
      <c r="B78" s="2"/>
      <c r="C78" s="65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1:18" ht="234" customHeight="1">
      <c r="A79" s="2"/>
      <c r="B79" s="2"/>
      <c r="C79" s="65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spans="1:18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</row>
    <row r="81" spans="1:18">
      <c r="A81" s="2"/>
      <c r="B81" s="2"/>
      <c r="C81" s="405"/>
      <c r="D81" s="405"/>
      <c r="E81" s="405"/>
      <c r="F81" s="405"/>
      <c r="G81" s="405"/>
      <c r="H81" s="405"/>
      <c r="I81" s="405"/>
      <c r="J81" s="405"/>
      <c r="K81" s="18"/>
      <c r="L81" s="18"/>
      <c r="M81" s="2"/>
      <c r="N81" s="2"/>
      <c r="O81" s="2"/>
      <c r="P81" s="2"/>
      <c r="Q81" s="2"/>
      <c r="R81" s="2"/>
    </row>
    <row r="82" spans="1:18">
      <c r="A82" s="2"/>
      <c r="B82" s="2"/>
      <c r="C82" s="405"/>
      <c r="D82" s="405"/>
      <c r="E82" s="405"/>
      <c r="F82" s="18" t="s">
        <v>0</v>
      </c>
      <c r="G82" s="405"/>
      <c r="H82" s="405"/>
      <c r="I82" s="405"/>
      <c r="J82" s="405"/>
      <c r="K82" s="18"/>
      <c r="L82" s="18"/>
      <c r="M82" s="2"/>
      <c r="N82" s="2"/>
      <c r="O82" s="2"/>
      <c r="P82" s="2"/>
      <c r="Q82" s="2"/>
      <c r="R82" s="2"/>
    </row>
    <row r="83" spans="1:18">
      <c r="A83" s="2"/>
      <c r="B83" s="2"/>
      <c r="C83" s="439"/>
      <c r="D83" s="439"/>
      <c r="E83" s="439"/>
      <c r="F83" s="34" t="s">
        <v>7</v>
      </c>
      <c r="G83" s="439"/>
      <c r="H83" s="439"/>
      <c r="I83" s="439"/>
      <c r="J83" s="439"/>
      <c r="K83" s="46"/>
      <c r="L83" s="46"/>
      <c r="M83" s="2"/>
      <c r="N83" s="2"/>
      <c r="O83" s="2"/>
      <c r="P83" s="2"/>
      <c r="Q83" s="2"/>
      <c r="R83" s="2"/>
    </row>
    <row r="84" spans="1:18">
      <c r="A84" s="2"/>
      <c r="B84" s="2"/>
      <c r="C84" s="2"/>
      <c r="D84" s="2"/>
      <c r="E84" s="2"/>
      <c r="F84" s="46" t="s">
        <v>8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1:18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1:18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1:18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1:1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1:18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1:18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1:18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1:18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1:18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1:18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1:18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1:18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1:18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1:1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1:18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1:18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1:18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1:18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1:18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1:18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1:18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1:18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1:18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1:1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1:18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1:18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1:18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1:18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1:18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1:18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1:18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1:18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1:18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1: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1:18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1:18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1:18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1:18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1:18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1:18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1:18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</row>
    <row r="126" spans="1:18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spans="1:18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1:1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1:18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1:18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1:18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1:18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1:18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1:18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1:18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1:18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1:18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1:1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1:18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1:18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1:18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1:18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1:18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1:18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1:18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1:18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1:18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1:1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1:18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1:18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1:18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1:18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1:18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1:18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1:18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1:18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1:18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1:1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1:18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1:18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1:18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1:18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1:18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1:18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1:18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1:18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1:18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1:1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1:18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1:18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1:18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1:18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1:18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1:18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1:18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1:18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1:18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1:1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1:18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1:18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1:18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1:18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1:18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1:18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1:18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1:18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1:18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1:1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1:18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1:18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1:18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1:18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1:18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1:18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1:18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1:1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1:18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1:18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1:18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1:18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1:18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18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1:1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1:1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1:1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1:1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1:1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1:1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1:1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1:1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1:1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1: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1:1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1:18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1:18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1:1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1:18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1:1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1:1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1:18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1:18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1:1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1:18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1:18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1:18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1:18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1:18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1:18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1:18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1:18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1:18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1:1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1:18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1:18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1:18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1:18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1:18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1:18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1:18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1:18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1:18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1:1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1:18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1:18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1:18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1:18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1:18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1:18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1:18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1:18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1:1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1:18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1:18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1:18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1:18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1:18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1:18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1:18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1:18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1:18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1:1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1:18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1:18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1:18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1:18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1:18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1:18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1:18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1:18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1:1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1:18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1:18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1:18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1:18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1:18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1:18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1:18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1:18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1:18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1:1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1:18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1:18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1:1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1:1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1:1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1:1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1:1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1:1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1:1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1:1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1:1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1:1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1:1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1:1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1:1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1:1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1:1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1:18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1:18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1:1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1:18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1:18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1:18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1:1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1:18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1:18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1:18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1:18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1:18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1: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1:18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1:18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1:18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1:18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1:18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1:18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1:18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1:18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1:18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1:1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1:18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1:18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1:18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1:18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1:1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1:1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1:1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1:1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1:1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1:1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1:1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1:1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1:1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1:1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1:1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1:1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1:1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1:1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1:1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1:1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1:1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1:1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1:1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1:1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1:1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1:1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1:1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1:1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1:1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1:1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1:1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1:1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1:1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1:1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1:1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1:1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1:1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1:1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1:1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1:1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1:1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1:1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1:1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1:1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1:1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1:1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1:1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1:1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1:1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1:1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1:1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1:1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1:1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1:1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1:1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1:1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1:1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1:1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1:1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1:1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1:1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1:1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1:1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1:18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1:18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1:18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1:18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1:18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1:18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1:18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1:18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1:18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1:18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1:18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1:18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1:18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1:18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1:18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1: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1:18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1:18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1:18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1:18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1:18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1:18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1:18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1:18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1:18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1:1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1:18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1:18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1:18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1:18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1:18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1:18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1:18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1:18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1:18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1:1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1:18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1:18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1:18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1:18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1:18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1:18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1:18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1:18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1:18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1:1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1:18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1:18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1:18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1:18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1:18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1:18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1:18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1:18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1:18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1:1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1:18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1:18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1:18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1:18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1:18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1:18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1:18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1:18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1:1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1:18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1:18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1:18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1:18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1:18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1:18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1:18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1:18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1:18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1:1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1:18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1:18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1:18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1:18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1:18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1:18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1:18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1:18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1:1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1:18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1:18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1:18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1:18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1:18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1:18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1:18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1:18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1:18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1:1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1:18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1:18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1:18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1:18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1:18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1:18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1:18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1:18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1:18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1:1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1:18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1:18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1:18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1:18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1:18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1:18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1:18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1:18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1:18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1: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1:18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1:18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1:18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1:18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1:18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1:18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1:18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1:18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1:18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1:1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1:18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1:18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1:18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1:18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1:18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1:18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1:18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1:18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1:1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1:18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1:18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1:18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1:18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1:18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1:18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1:18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1:18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1:1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1:18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1:18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1:18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1:18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1:18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1:18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1:18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1:18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1:18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1:18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1:18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1:18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1:1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1:18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1:18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1:18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1:18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1:18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1:18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1:18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1:18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1:1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1:18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1:18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1:18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1:18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1:18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1:18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1:18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1:18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1:18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1:1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1:18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1:18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1:18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1:18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1:18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1:18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1:18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1:18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1:18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1:1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1:18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1:18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1:18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1:18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1:18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1:18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1:18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1:18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1:1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1:18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1:18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1:18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1:18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1:18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1:18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1:18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1:18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1: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1:18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1:18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1:18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1:18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1:18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1:18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1:18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1:18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1:1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1:18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1:18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1:18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1:18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1:18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1:18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1:18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1:18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1:18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1:1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1:18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1:18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1:18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1:18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1:18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1:18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1:18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1:18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1:1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1:18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1:18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1:18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1:18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1:18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1:18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1:18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1:18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1:18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1:1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1:18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1:18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1:18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1:18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1:18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1:18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1:18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1:18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1:18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1:1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1:18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1:18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1:18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1:18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1:18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1:18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1:18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1:18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1:18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1:1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1:18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1:18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1:18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1:18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1:18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1:18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1:18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1:18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1:18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1:1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1:18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1:18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1:18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1:18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1:18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1:18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1:18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1:18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1:1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1:18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1:18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1:18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1:18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1:18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1:18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1:18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1:18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1:1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1:18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1:18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1:18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1:18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1:18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1:18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1:18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1:18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1:18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1: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1:18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1:18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1:18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1:18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1:18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1:18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1:18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1:18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1:1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1:18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1:18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1:18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1:18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1:18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1:18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1:18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1:18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1:18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1:1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1:18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1:18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1:18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1:18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1:18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1:18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1:18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1:18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1:18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1:1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1:18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1:18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1:18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1:18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1:18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1:18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1:18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1:18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1:18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1:1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1:18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1:18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1:18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1:18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1:18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1:18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1:18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1:18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1:1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1:18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1:18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1:18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1:18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1:18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1:18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1:18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1:18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1:18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1:1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1:18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1:18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1:18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1:18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1:18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1:18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1:18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1:1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1:18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1:18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1:18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1:18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1:18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1:18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1:18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1:18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1:18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1:1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1:18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1:18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1:18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1:18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1:18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1:18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1:18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1:18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1:18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1:1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1:18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1:18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1:18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1:18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1:18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1:18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1:18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1:18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1:18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1: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1:18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1:18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1:18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1:18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1:18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1:18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1:18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1:18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1:18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1:1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1:18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1:18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1:18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1:18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1:18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1:18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1:18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1:18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1:18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1:1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1:18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1:18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1:18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1:18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1:18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1:18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1:18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1:18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1:18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1:1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1:18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1:18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  <row r="851" spans="1:18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</row>
    <row r="852" spans="1:18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</row>
    <row r="853" spans="1:18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</row>
    <row r="854" spans="1:18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</row>
    <row r="855" spans="1:18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</row>
    <row r="856" spans="1:18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</row>
    <row r="857" spans="1:18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</row>
    <row r="858" spans="1:1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</row>
    <row r="859" spans="1:18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</row>
    <row r="860" spans="1:18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</row>
    <row r="861" spans="1:18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</row>
    <row r="862" spans="1:18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</row>
    <row r="863" spans="1:18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</row>
    <row r="864" spans="1:18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</row>
    <row r="865" spans="1:18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</row>
    <row r="866" spans="1:18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</row>
    <row r="867" spans="1:18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</row>
    <row r="868" spans="1:1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</row>
    <row r="869" spans="1:18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</row>
    <row r="870" spans="1:18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</row>
    <row r="871" spans="1:18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</row>
    <row r="872" spans="1:18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</row>
    <row r="873" spans="1:18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</row>
    <row r="874" spans="1:18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</row>
    <row r="875" spans="1:18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</row>
    <row r="876" spans="1:18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</row>
    <row r="877" spans="1:18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</row>
    <row r="878" spans="1:1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</row>
    <row r="879" spans="1:18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</row>
    <row r="880" spans="1:18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</row>
    <row r="881" spans="1:18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</row>
    <row r="882" spans="1:18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</row>
    <row r="883" spans="1:18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</row>
    <row r="884" spans="1:18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</row>
    <row r="885" spans="1:18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</row>
    <row r="886" spans="1:18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</row>
    <row r="887" spans="1:18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</row>
    <row r="888" spans="1:1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</row>
    <row r="889" spans="1:18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</row>
    <row r="890" spans="1:18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</row>
    <row r="891" spans="1:18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</row>
    <row r="892" spans="1:18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</row>
    <row r="893" spans="1:18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</row>
    <row r="894" spans="1:18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</row>
    <row r="895" spans="1:18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</row>
    <row r="896" spans="1:18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</row>
    <row r="897" spans="1:18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</row>
    <row r="898" spans="1:1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</row>
    <row r="899" spans="1:18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</row>
    <row r="900" spans="1:18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</row>
    <row r="901" spans="1:18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</row>
    <row r="902" spans="1:18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</row>
    <row r="903" spans="1:18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</row>
    <row r="904" spans="1:18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</row>
    <row r="905" spans="1:18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</row>
    <row r="906" spans="1:18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</row>
    <row r="907" spans="1:18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</row>
    <row r="908" spans="1:1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</row>
    <row r="909" spans="1:18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</row>
    <row r="910" spans="1:18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</row>
    <row r="911" spans="1:18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</row>
    <row r="912" spans="1:18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</row>
    <row r="913" spans="1:18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</row>
    <row r="914" spans="1:18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</row>
    <row r="915" spans="1:18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</row>
    <row r="916" spans="1:18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</row>
    <row r="917" spans="1:18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</row>
    <row r="918" spans="1: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</row>
    <row r="919" spans="1:18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</row>
    <row r="920" spans="1:18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</row>
    <row r="921" spans="1:18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</row>
    <row r="922" spans="1:18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</row>
    <row r="923" spans="1:18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</row>
    <row r="924" spans="1:18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</row>
    <row r="925" spans="1:18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</row>
    <row r="926" spans="1:18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</row>
    <row r="927" spans="1:18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</row>
    <row r="928" spans="1:1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</row>
    <row r="929" spans="1:18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</row>
    <row r="930" spans="1:18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</row>
    <row r="931" spans="1:18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</row>
    <row r="932" spans="1:18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</row>
    <row r="933" spans="1:18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</row>
    <row r="934" spans="1:18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</row>
    <row r="935" spans="1:18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</row>
    <row r="936" spans="1:18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</row>
    <row r="937" spans="1:18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</row>
    <row r="938" spans="1:1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</row>
    <row r="939" spans="1:18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</row>
    <row r="940" spans="1:18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</row>
    <row r="941" spans="1:18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</row>
    <row r="942" spans="1:18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</row>
    <row r="943" spans="1:18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</row>
    <row r="944" spans="1:18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</row>
    <row r="945" spans="1:18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</row>
    <row r="946" spans="1:18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</row>
    <row r="947" spans="1:18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</row>
    <row r="948" spans="1:1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</row>
    <row r="949" spans="1:18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</row>
    <row r="950" spans="1:18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</row>
    <row r="951" spans="1:18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</row>
    <row r="952" spans="1:18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</row>
    <row r="953" spans="1:18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</row>
    <row r="954" spans="1:18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</row>
    <row r="955" spans="1:18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</row>
    <row r="956" spans="1:18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</row>
    <row r="957" spans="1:18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</row>
    <row r="958" spans="1:1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</row>
    <row r="959" spans="1:18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</row>
    <row r="960" spans="1:18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</row>
    <row r="961" spans="1:18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</row>
    <row r="962" spans="1:18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</row>
    <row r="963" spans="1:18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</row>
    <row r="964" spans="1:18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</row>
    <row r="965" spans="1:18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</row>
    <row r="966" spans="1:18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</row>
    <row r="967" spans="1:18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</row>
    <row r="968" spans="1:1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</row>
    <row r="969" spans="1:18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</row>
    <row r="970" spans="1:18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</row>
    <row r="971" spans="1:18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</row>
    <row r="972" spans="1:18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</row>
    <row r="973" spans="1:18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</row>
    <row r="974" spans="1:18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</row>
    <row r="975" spans="1:18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</row>
    <row r="976" spans="1:18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</row>
    <row r="977" spans="1:18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</row>
    <row r="978" spans="1:1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</row>
    <row r="979" spans="1:18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</row>
    <row r="980" spans="1:18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1:18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1:18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1:18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1:18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1:18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1:18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</row>
    <row r="987" spans="1:18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</row>
    <row r="988" spans="1:1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</row>
    <row r="989" spans="1:18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</row>
    <row r="990" spans="1:18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</row>
    <row r="991" spans="1:18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</row>
    <row r="992" spans="1:18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</row>
    <row r="993" spans="1:18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</row>
    <row r="994" spans="1:18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</row>
    <row r="995" spans="1:18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</row>
    <row r="996" spans="1:18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1:18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1:1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</row>
    <row r="999" spans="1:18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</row>
    <row r="1000" spans="1:18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</row>
  </sheetData>
  <mergeCells count="8">
    <mergeCell ref="C3:L3"/>
    <mergeCell ref="C4:L4"/>
    <mergeCell ref="C5:L5"/>
    <mergeCell ref="C7:L8"/>
    <mergeCell ref="C56:N56"/>
    <mergeCell ref="C10:M10"/>
    <mergeCell ref="C33:K33"/>
    <mergeCell ref="C6:I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1000"/>
  <sheetViews>
    <sheetView showGridLines="0" workbookViewId="0"/>
  </sheetViews>
  <sheetFormatPr baseColWidth="10" defaultColWidth="15.140625" defaultRowHeight="15" customHeight="1"/>
  <cols>
    <col min="1" max="1" width="11.140625" customWidth="1"/>
    <col min="2" max="2" width="12.85546875" customWidth="1"/>
    <col min="3" max="3" width="5" customWidth="1"/>
    <col min="4" max="4" width="20.5703125" customWidth="1"/>
    <col min="5" max="9" width="5.7109375" customWidth="1"/>
    <col min="10" max="10" width="6" customWidth="1"/>
    <col min="11" max="15" width="5.7109375" customWidth="1"/>
    <col min="16" max="16" width="3.85546875" customWidth="1"/>
    <col min="17" max="19" width="8.5703125" customWidth="1"/>
    <col min="20" max="26" width="7.5703125" customWidth="1"/>
  </cols>
  <sheetData>
    <row r="1" spans="1:19" ht="15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15.75" customHeight="1">
      <c r="A2" s="2"/>
      <c r="B2" s="2"/>
      <c r="C2" s="2"/>
      <c r="D2" s="77"/>
      <c r="E2" s="79"/>
      <c r="F2" s="79"/>
      <c r="G2" s="79"/>
      <c r="H2" s="79"/>
      <c r="I2" s="79"/>
      <c r="J2" s="79"/>
      <c r="K2" s="79"/>
      <c r="L2" s="79"/>
      <c r="M2" s="79"/>
      <c r="N2" s="79"/>
      <c r="O2" s="82"/>
      <c r="P2" s="2"/>
      <c r="Q2" s="2"/>
      <c r="R2" s="2"/>
      <c r="S2" s="2"/>
    </row>
    <row r="3" spans="1:19" ht="15.75" customHeight="1">
      <c r="A3" s="2"/>
      <c r="B3" s="2"/>
      <c r="C3" s="2"/>
      <c r="D3" s="768" t="s">
        <v>2</v>
      </c>
      <c r="E3" s="729"/>
      <c r="F3" s="729"/>
      <c r="G3" s="729"/>
      <c r="H3" s="729"/>
      <c r="I3" s="729"/>
      <c r="J3" s="729"/>
      <c r="K3" s="729"/>
      <c r="L3" s="729"/>
      <c r="M3" s="729"/>
      <c r="N3" s="729"/>
      <c r="O3" s="769"/>
      <c r="P3" s="2"/>
      <c r="Q3" s="2"/>
      <c r="R3" s="2"/>
      <c r="S3" s="2"/>
    </row>
    <row r="4" spans="1:19" ht="15.75" customHeight="1">
      <c r="A4" s="2"/>
      <c r="B4" s="2"/>
      <c r="C4" s="2"/>
      <c r="D4" s="768" t="s">
        <v>3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69"/>
      <c r="P4" s="2"/>
      <c r="Q4" s="2"/>
      <c r="R4" s="2"/>
      <c r="S4" s="2"/>
    </row>
    <row r="5" spans="1:19" ht="15.75" customHeight="1">
      <c r="A5" s="2"/>
      <c r="B5" s="2"/>
      <c r="C5" s="2"/>
      <c r="D5" s="768" t="s">
        <v>4</v>
      </c>
      <c r="E5" s="729"/>
      <c r="F5" s="729"/>
      <c r="G5" s="729"/>
      <c r="H5" s="729"/>
      <c r="I5" s="729"/>
      <c r="J5" s="729"/>
      <c r="K5" s="729"/>
      <c r="L5" s="729"/>
      <c r="M5" s="729"/>
      <c r="N5" s="729"/>
      <c r="O5" s="769"/>
      <c r="P5" s="2"/>
      <c r="Q5" s="2"/>
      <c r="R5" s="2"/>
      <c r="S5" s="2"/>
    </row>
    <row r="6" spans="1:19" ht="6" customHeight="1">
      <c r="A6" s="2"/>
      <c r="B6" s="2"/>
      <c r="C6" s="2"/>
      <c r="D6" s="770"/>
      <c r="E6" s="729"/>
      <c r="F6" s="729"/>
      <c r="G6" s="729"/>
      <c r="H6" s="729"/>
      <c r="I6" s="729"/>
      <c r="J6" s="729"/>
      <c r="K6" s="729"/>
      <c r="L6" s="90"/>
      <c r="M6" s="90"/>
      <c r="N6" s="90"/>
      <c r="O6" s="92"/>
      <c r="P6" s="2"/>
      <c r="Q6" s="2"/>
      <c r="R6" s="2"/>
      <c r="S6" s="2"/>
    </row>
    <row r="7" spans="1:19" ht="17.25" customHeight="1">
      <c r="A7" s="2"/>
      <c r="B7" s="2"/>
      <c r="C7" s="2"/>
      <c r="D7" s="768" t="s">
        <v>76</v>
      </c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69"/>
      <c r="P7" s="2"/>
      <c r="Q7" s="2"/>
      <c r="R7" s="2"/>
      <c r="S7" s="2"/>
    </row>
    <row r="8" spans="1:19" ht="19.5" customHeight="1">
      <c r="A8" s="2"/>
      <c r="B8" s="2"/>
      <c r="C8" s="2"/>
      <c r="D8" s="762" t="s">
        <v>77</v>
      </c>
      <c r="E8" s="763"/>
      <c r="F8" s="763"/>
      <c r="G8" s="763"/>
      <c r="H8" s="763"/>
      <c r="I8" s="763"/>
      <c r="J8" s="763"/>
      <c r="K8" s="763"/>
      <c r="L8" s="763"/>
      <c r="M8" s="763"/>
      <c r="N8" s="763"/>
      <c r="O8" s="764"/>
      <c r="P8" s="2"/>
      <c r="Q8" s="2"/>
      <c r="R8" s="2"/>
      <c r="S8" s="2"/>
    </row>
    <row r="9" spans="1:19" ht="6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1:19" ht="15" customHeight="1">
      <c r="A10" s="2"/>
      <c r="B10" s="2"/>
      <c r="C10" s="2"/>
      <c r="D10" s="760" t="s">
        <v>90</v>
      </c>
      <c r="E10" s="122" t="s">
        <v>98</v>
      </c>
      <c r="F10" s="124" t="s">
        <v>98</v>
      </c>
      <c r="G10" s="124" t="s">
        <v>98</v>
      </c>
      <c r="H10" s="124" t="s">
        <v>98</v>
      </c>
      <c r="I10" s="124" t="s">
        <v>98</v>
      </c>
      <c r="J10" s="124" t="s">
        <v>98</v>
      </c>
      <c r="K10" s="124" t="s">
        <v>98</v>
      </c>
      <c r="L10" s="124" t="s">
        <v>98</v>
      </c>
      <c r="M10" s="147" t="s">
        <v>98</v>
      </c>
      <c r="N10" s="124" t="s">
        <v>98</v>
      </c>
      <c r="O10" s="170" t="s">
        <v>98</v>
      </c>
      <c r="P10" s="151"/>
      <c r="Q10" s="151"/>
      <c r="R10" s="151"/>
      <c r="S10" s="151"/>
    </row>
    <row r="11" spans="1:19" ht="16.5" customHeight="1">
      <c r="A11" s="2"/>
      <c r="B11" s="739" t="s">
        <v>0</v>
      </c>
      <c r="C11" s="736"/>
      <c r="D11" s="761"/>
      <c r="E11" s="172">
        <v>2001</v>
      </c>
      <c r="F11" s="180">
        <v>2002</v>
      </c>
      <c r="G11" s="180">
        <v>2003</v>
      </c>
      <c r="H11" s="180">
        <v>2004</v>
      </c>
      <c r="I11" s="180">
        <v>2005</v>
      </c>
      <c r="J11" s="180">
        <v>2006</v>
      </c>
      <c r="K11" s="180">
        <v>2007</v>
      </c>
      <c r="L11" s="180">
        <v>2008</v>
      </c>
      <c r="M11" s="181">
        <v>2009</v>
      </c>
      <c r="N11" s="180">
        <v>2010</v>
      </c>
      <c r="O11" s="217">
        <v>2011</v>
      </c>
      <c r="P11" s="151"/>
      <c r="Q11" s="151"/>
      <c r="R11" s="151"/>
      <c r="S11" s="151"/>
    </row>
    <row r="12" spans="1:19" ht="15.75" customHeight="1">
      <c r="A12" s="2"/>
      <c r="B12" s="765" t="s">
        <v>7</v>
      </c>
      <c r="C12" s="736"/>
      <c r="D12" s="251" t="s">
        <v>141</v>
      </c>
      <c r="E12" s="252">
        <v>649</v>
      </c>
      <c r="F12" s="212">
        <v>750</v>
      </c>
      <c r="G12" s="212">
        <v>887</v>
      </c>
      <c r="H12" s="212">
        <v>930</v>
      </c>
      <c r="I12" s="212">
        <v>1071</v>
      </c>
      <c r="J12" s="212">
        <v>914</v>
      </c>
      <c r="K12" s="212">
        <v>1683</v>
      </c>
      <c r="L12" s="212">
        <v>2298</v>
      </c>
      <c r="M12" s="212">
        <v>3233</v>
      </c>
      <c r="N12" s="212">
        <v>3734</v>
      </c>
      <c r="O12" s="260">
        <v>3929</v>
      </c>
      <c r="P12" s="271"/>
      <c r="Q12" s="271"/>
      <c r="R12" s="271"/>
      <c r="S12" s="271"/>
    </row>
    <row r="13" spans="1:19" ht="15.75" customHeight="1">
      <c r="A13" s="2"/>
      <c r="B13" s="758" t="s">
        <v>273</v>
      </c>
      <c r="C13" s="736"/>
      <c r="D13" s="257" t="s">
        <v>274</v>
      </c>
      <c r="E13" s="291">
        <v>84</v>
      </c>
      <c r="F13" s="277">
        <v>13</v>
      </c>
      <c r="G13" s="277">
        <v>26</v>
      </c>
      <c r="H13" s="277">
        <v>14</v>
      </c>
      <c r="I13" s="277">
        <v>39</v>
      </c>
      <c r="J13" s="277">
        <v>24</v>
      </c>
      <c r="K13" s="277">
        <v>32</v>
      </c>
      <c r="L13" s="277">
        <v>394</v>
      </c>
      <c r="M13" s="277">
        <v>441</v>
      </c>
      <c r="N13" s="277">
        <v>480</v>
      </c>
      <c r="O13" s="293">
        <v>529</v>
      </c>
      <c r="P13" s="271"/>
      <c r="Q13" s="271"/>
      <c r="R13" s="271"/>
      <c r="S13" s="271"/>
    </row>
    <row r="14" spans="1:19" ht="15.75" customHeight="1">
      <c r="A14" s="2"/>
      <c r="B14" s="2"/>
      <c r="C14" s="2"/>
      <c r="D14" s="388" t="s">
        <v>286</v>
      </c>
      <c r="E14" s="389">
        <v>109</v>
      </c>
      <c r="F14" s="366">
        <v>122</v>
      </c>
      <c r="G14" s="366">
        <v>159</v>
      </c>
      <c r="H14" s="366">
        <v>123</v>
      </c>
      <c r="I14" s="366">
        <v>140</v>
      </c>
      <c r="J14" s="366">
        <v>110</v>
      </c>
      <c r="K14" s="366">
        <v>207</v>
      </c>
      <c r="L14" s="366">
        <v>238</v>
      </c>
      <c r="M14" s="366">
        <v>330</v>
      </c>
      <c r="N14" s="366">
        <v>418</v>
      </c>
      <c r="O14" s="368">
        <v>439</v>
      </c>
      <c r="P14" s="271"/>
      <c r="Q14" s="271"/>
      <c r="R14" s="271"/>
      <c r="S14" s="271"/>
    </row>
    <row r="15" spans="1:19" ht="15.75" customHeight="1">
      <c r="A15" s="2"/>
      <c r="B15" s="2"/>
      <c r="C15" s="2"/>
      <c r="D15" s="257" t="s">
        <v>321</v>
      </c>
      <c r="E15" s="291">
        <v>51</v>
      </c>
      <c r="F15" s="277">
        <v>46</v>
      </c>
      <c r="G15" s="277">
        <v>61</v>
      </c>
      <c r="H15" s="277">
        <v>58</v>
      </c>
      <c r="I15" s="277">
        <v>78</v>
      </c>
      <c r="J15" s="277">
        <v>62</v>
      </c>
      <c r="K15" s="277">
        <v>115</v>
      </c>
      <c r="L15" s="277">
        <v>143</v>
      </c>
      <c r="M15" s="277">
        <v>241</v>
      </c>
      <c r="N15" s="277">
        <v>299</v>
      </c>
      <c r="O15" s="293">
        <v>314</v>
      </c>
      <c r="P15" s="271"/>
      <c r="Q15" s="271"/>
      <c r="R15" s="271"/>
      <c r="S15" s="271"/>
    </row>
    <row r="16" spans="1:19" ht="15.75" customHeight="1">
      <c r="A16" s="2"/>
      <c r="B16" s="2"/>
      <c r="C16" s="2"/>
      <c r="D16" s="388" t="s">
        <v>322</v>
      </c>
      <c r="E16" s="389">
        <v>11</v>
      </c>
      <c r="F16" s="366">
        <v>123</v>
      </c>
      <c r="G16" s="366">
        <v>135</v>
      </c>
      <c r="H16" s="366">
        <v>110</v>
      </c>
      <c r="I16" s="366">
        <v>112</v>
      </c>
      <c r="J16" s="366">
        <v>105</v>
      </c>
      <c r="K16" s="366">
        <v>299</v>
      </c>
      <c r="L16" s="366">
        <v>70</v>
      </c>
      <c r="M16" s="366">
        <v>31</v>
      </c>
      <c r="N16" s="366">
        <v>51</v>
      </c>
      <c r="O16" s="368">
        <v>63</v>
      </c>
      <c r="P16" s="271"/>
      <c r="Q16" s="271"/>
      <c r="R16" s="271"/>
      <c r="S16" s="271"/>
    </row>
    <row r="17" spans="1:19" ht="15.75" customHeight="1">
      <c r="A17" s="2"/>
      <c r="B17" s="2"/>
      <c r="C17" s="2"/>
      <c r="D17" s="257" t="s">
        <v>302</v>
      </c>
      <c r="E17" s="291">
        <v>44</v>
      </c>
      <c r="F17" s="277">
        <v>135</v>
      </c>
      <c r="G17" s="277">
        <v>70</v>
      </c>
      <c r="H17" s="277">
        <v>53</v>
      </c>
      <c r="I17" s="277">
        <v>74</v>
      </c>
      <c r="J17" s="277">
        <v>45</v>
      </c>
      <c r="K17" s="277">
        <v>485</v>
      </c>
      <c r="L17" s="277">
        <v>229</v>
      </c>
      <c r="M17" s="277">
        <v>66</v>
      </c>
      <c r="N17" s="277">
        <v>65</v>
      </c>
      <c r="O17" s="293">
        <v>82</v>
      </c>
      <c r="P17" s="271"/>
      <c r="Q17" s="271"/>
      <c r="R17" s="271"/>
      <c r="S17" s="271"/>
    </row>
    <row r="18" spans="1:19" ht="21.75" customHeight="1">
      <c r="A18" s="2"/>
      <c r="B18" s="2"/>
      <c r="C18" s="2"/>
      <c r="D18" s="292" t="s">
        <v>71</v>
      </c>
      <c r="E18" s="294">
        <f t="shared" ref="E18:F18" si="0">SUM(E12:E17)</f>
        <v>948</v>
      </c>
      <c r="F18" s="299">
        <f t="shared" si="0"/>
        <v>1189</v>
      </c>
      <c r="G18" s="299">
        <f>G12+G13+G14+G15+G16+G17</f>
        <v>1338</v>
      </c>
      <c r="H18" s="299">
        <f t="shared" ref="H18:O18" si="1">SUM(H12:H17)</f>
        <v>1288</v>
      </c>
      <c r="I18" s="299">
        <f t="shared" si="1"/>
        <v>1514</v>
      </c>
      <c r="J18" s="299">
        <f t="shared" si="1"/>
        <v>1260</v>
      </c>
      <c r="K18" s="299">
        <f t="shared" si="1"/>
        <v>2821</v>
      </c>
      <c r="L18" s="299">
        <f t="shared" si="1"/>
        <v>3372</v>
      </c>
      <c r="M18" s="299">
        <f t="shared" si="1"/>
        <v>4342</v>
      </c>
      <c r="N18" s="299">
        <f t="shared" si="1"/>
        <v>5047</v>
      </c>
      <c r="O18" s="304">
        <f t="shared" si="1"/>
        <v>5356</v>
      </c>
      <c r="P18" s="392"/>
      <c r="Q18" s="392"/>
      <c r="R18" s="392"/>
      <c r="S18" s="392"/>
    </row>
    <row r="19" spans="1:19" ht="9.75" customHeight="1">
      <c r="A19" s="2"/>
      <c r="B19" s="2"/>
      <c r="C19" s="8"/>
      <c r="D19" s="310"/>
      <c r="E19" s="312"/>
      <c r="F19" s="312"/>
      <c r="G19" s="312"/>
      <c r="H19" s="312"/>
      <c r="I19" s="312"/>
      <c r="J19" s="312"/>
      <c r="K19" s="312"/>
      <c r="L19" s="312"/>
      <c r="M19" s="312"/>
      <c r="N19" s="312"/>
      <c r="O19" s="312"/>
      <c r="P19" s="392"/>
      <c r="Q19" s="392"/>
      <c r="R19" s="392"/>
      <c r="S19" s="392"/>
    </row>
    <row r="20" spans="1:19" ht="15.75" customHeight="1">
      <c r="A20" s="2"/>
      <c r="B20" s="2"/>
      <c r="C20" s="2"/>
      <c r="D20" s="454" t="s">
        <v>323</v>
      </c>
      <c r="E20" s="455">
        <v>526</v>
      </c>
      <c r="F20" s="427">
        <v>706</v>
      </c>
      <c r="G20" s="427">
        <v>789</v>
      </c>
      <c r="H20" s="427">
        <v>770</v>
      </c>
      <c r="I20" s="427">
        <v>873</v>
      </c>
      <c r="J20" s="427">
        <v>784</v>
      </c>
      <c r="K20" s="427">
        <v>1709</v>
      </c>
      <c r="L20" s="427">
        <v>2040</v>
      </c>
      <c r="M20" s="427">
        <v>2693</v>
      </c>
      <c r="N20" s="427">
        <v>3109</v>
      </c>
      <c r="O20" s="429">
        <v>3254</v>
      </c>
      <c r="P20" s="271"/>
      <c r="Q20" s="271"/>
      <c r="R20" s="271"/>
      <c r="S20" s="271"/>
    </row>
    <row r="21" spans="1:19" ht="15.75" customHeight="1">
      <c r="A21" s="2"/>
      <c r="B21" s="2"/>
      <c r="C21" s="2"/>
      <c r="D21" s="257" t="s">
        <v>523</v>
      </c>
      <c r="E21" s="291">
        <v>373</v>
      </c>
      <c r="F21" s="277">
        <v>442</v>
      </c>
      <c r="G21" s="277">
        <v>466</v>
      </c>
      <c r="H21" s="277">
        <v>473</v>
      </c>
      <c r="I21" s="277">
        <v>547</v>
      </c>
      <c r="J21" s="277">
        <v>459</v>
      </c>
      <c r="K21" s="277">
        <v>932</v>
      </c>
      <c r="L21" s="277">
        <v>1221</v>
      </c>
      <c r="M21" s="277">
        <v>1638</v>
      </c>
      <c r="N21" s="277">
        <v>1921</v>
      </c>
      <c r="O21" s="293">
        <v>2041</v>
      </c>
      <c r="P21" s="271"/>
      <c r="Q21" s="271"/>
      <c r="R21" s="271"/>
      <c r="S21" s="271"/>
    </row>
    <row r="22" spans="1:19" ht="15.75" customHeight="1">
      <c r="A22" s="2"/>
      <c r="B22" s="2"/>
      <c r="C22" s="2"/>
      <c r="D22" s="388" t="s">
        <v>302</v>
      </c>
      <c r="E22" s="389">
        <v>49</v>
      </c>
      <c r="F22" s="366">
        <v>41</v>
      </c>
      <c r="G22" s="366">
        <v>83</v>
      </c>
      <c r="H22" s="366">
        <v>45</v>
      </c>
      <c r="I22" s="366">
        <v>94</v>
      </c>
      <c r="J22" s="366">
        <v>17</v>
      </c>
      <c r="K22" s="366">
        <v>180</v>
      </c>
      <c r="L22" s="366">
        <v>111</v>
      </c>
      <c r="M22" s="366">
        <v>11</v>
      </c>
      <c r="N22" s="366">
        <v>17</v>
      </c>
      <c r="O22" s="368">
        <v>61</v>
      </c>
      <c r="P22" s="271"/>
      <c r="Q22" s="271"/>
      <c r="R22" s="271"/>
      <c r="S22" s="271"/>
    </row>
    <row r="23" spans="1:19" ht="21.75" customHeight="1">
      <c r="A23" s="2"/>
      <c r="B23" s="2"/>
      <c r="C23" s="2"/>
      <c r="D23" s="292" t="s">
        <v>71</v>
      </c>
      <c r="E23" s="294">
        <f t="shared" ref="E23:O23" si="2">SUM(E20:E22)</f>
        <v>948</v>
      </c>
      <c r="F23" s="299">
        <f t="shared" si="2"/>
        <v>1189</v>
      </c>
      <c r="G23" s="299">
        <f t="shared" si="2"/>
        <v>1338</v>
      </c>
      <c r="H23" s="299">
        <f t="shared" si="2"/>
        <v>1288</v>
      </c>
      <c r="I23" s="299">
        <f t="shared" si="2"/>
        <v>1514</v>
      </c>
      <c r="J23" s="299">
        <f t="shared" si="2"/>
        <v>1260</v>
      </c>
      <c r="K23" s="299">
        <f t="shared" si="2"/>
        <v>2821</v>
      </c>
      <c r="L23" s="299">
        <f t="shared" si="2"/>
        <v>3372</v>
      </c>
      <c r="M23" s="299">
        <f t="shared" si="2"/>
        <v>4342</v>
      </c>
      <c r="N23" s="299">
        <f t="shared" si="2"/>
        <v>5047</v>
      </c>
      <c r="O23" s="304">
        <f t="shared" si="2"/>
        <v>5356</v>
      </c>
      <c r="P23" s="102"/>
      <c r="Q23" s="102"/>
      <c r="R23" s="102"/>
      <c r="S23" s="102"/>
    </row>
    <row r="24" spans="1:19" ht="9" customHeight="1">
      <c r="A24" s="2"/>
      <c r="B24" s="2"/>
      <c r="C24" s="2"/>
      <c r="D24" s="310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102"/>
      <c r="Q24" s="102"/>
      <c r="R24" s="102"/>
      <c r="S24" s="102"/>
    </row>
    <row r="25" spans="1:19" ht="15.75" customHeight="1">
      <c r="A25" s="2"/>
      <c r="B25" s="2"/>
      <c r="C25" s="2"/>
      <c r="D25" s="454" t="s">
        <v>534</v>
      </c>
      <c r="E25" s="455">
        <v>914</v>
      </c>
      <c r="F25" s="427">
        <v>1153</v>
      </c>
      <c r="G25" s="427">
        <v>1251</v>
      </c>
      <c r="H25" s="427">
        <v>1241</v>
      </c>
      <c r="I25" s="427">
        <v>1426</v>
      </c>
      <c r="J25" s="427">
        <v>1215</v>
      </c>
      <c r="K25" s="427">
        <v>2645</v>
      </c>
      <c r="L25" s="427">
        <v>3222</v>
      </c>
      <c r="M25" s="427">
        <v>4266</v>
      </c>
      <c r="N25" s="427">
        <v>4924</v>
      </c>
      <c r="O25" s="429">
        <v>5278</v>
      </c>
      <c r="P25" s="271"/>
      <c r="Q25" s="271"/>
      <c r="R25" s="271"/>
      <c r="S25" s="271"/>
    </row>
    <row r="26" spans="1:19" ht="15.75" customHeight="1">
      <c r="A26" s="2"/>
      <c r="B26" s="2"/>
      <c r="C26" s="2"/>
      <c r="D26" s="257" t="s">
        <v>536</v>
      </c>
      <c r="E26" s="291">
        <v>15</v>
      </c>
      <c r="F26" s="277">
        <v>16</v>
      </c>
      <c r="G26" s="277">
        <v>43</v>
      </c>
      <c r="H26" s="277">
        <v>23</v>
      </c>
      <c r="I26" s="277">
        <v>30</v>
      </c>
      <c r="J26" s="277">
        <v>31</v>
      </c>
      <c r="K26" s="277">
        <v>71</v>
      </c>
      <c r="L26" s="277">
        <v>68</v>
      </c>
      <c r="M26" s="277">
        <v>74</v>
      </c>
      <c r="N26" s="277">
        <v>116</v>
      </c>
      <c r="O26" s="293">
        <v>67</v>
      </c>
      <c r="P26" s="271"/>
      <c r="Q26" s="271"/>
      <c r="R26" s="271"/>
      <c r="S26" s="271"/>
    </row>
    <row r="27" spans="1:19" ht="15.75" customHeight="1">
      <c r="A27" s="2"/>
      <c r="B27" s="2"/>
      <c r="C27" s="2"/>
      <c r="D27" s="388" t="s">
        <v>302</v>
      </c>
      <c r="E27" s="389">
        <v>19</v>
      </c>
      <c r="F27" s="366">
        <v>20</v>
      </c>
      <c r="G27" s="366">
        <v>44</v>
      </c>
      <c r="H27" s="366">
        <v>24</v>
      </c>
      <c r="I27" s="366">
        <v>58</v>
      </c>
      <c r="J27" s="366">
        <v>14</v>
      </c>
      <c r="K27" s="366">
        <v>105</v>
      </c>
      <c r="L27" s="366">
        <v>82</v>
      </c>
      <c r="M27" s="366">
        <v>2</v>
      </c>
      <c r="N27" s="366">
        <v>7</v>
      </c>
      <c r="O27" s="368">
        <v>11</v>
      </c>
      <c r="P27" s="271"/>
      <c r="Q27" s="271"/>
      <c r="R27" s="271"/>
      <c r="S27" s="271"/>
    </row>
    <row r="28" spans="1:19" ht="21.75" customHeight="1">
      <c r="A28" s="2"/>
      <c r="B28" s="2"/>
      <c r="C28" s="2"/>
      <c r="D28" s="292" t="s">
        <v>71</v>
      </c>
      <c r="E28" s="294">
        <f t="shared" ref="E28:O28" si="3">SUM(E25:E27)</f>
        <v>948</v>
      </c>
      <c r="F28" s="299">
        <f t="shared" si="3"/>
        <v>1189</v>
      </c>
      <c r="G28" s="299">
        <f t="shared" si="3"/>
        <v>1338</v>
      </c>
      <c r="H28" s="299">
        <f t="shared" si="3"/>
        <v>1288</v>
      </c>
      <c r="I28" s="299">
        <f t="shared" si="3"/>
        <v>1514</v>
      </c>
      <c r="J28" s="299">
        <f t="shared" si="3"/>
        <v>1260</v>
      </c>
      <c r="K28" s="299">
        <f t="shared" si="3"/>
        <v>2821</v>
      </c>
      <c r="L28" s="299">
        <f t="shared" si="3"/>
        <v>3372</v>
      </c>
      <c r="M28" s="299">
        <f t="shared" si="3"/>
        <v>4342</v>
      </c>
      <c r="N28" s="299">
        <f t="shared" si="3"/>
        <v>5047</v>
      </c>
      <c r="O28" s="304">
        <f t="shared" si="3"/>
        <v>5356</v>
      </c>
      <c r="P28" s="392"/>
      <c r="Q28" s="392"/>
      <c r="R28" s="392"/>
      <c r="S28" s="392"/>
    </row>
    <row r="29" spans="1:19" ht="13.5" customHeight="1">
      <c r="A29" s="2"/>
      <c r="B29" s="2"/>
      <c r="C29" s="2"/>
      <c r="D29" s="233" t="s">
        <v>439</v>
      </c>
      <c r="E29" s="355"/>
      <c r="F29" s="355"/>
      <c r="G29" s="355"/>
      <c r="H29" s="355"/>
      <c r="I29" s="355"/>
      <c r="J29" s="2"/>
      <c r="K29" s="2"/>
      <c r="L29" s="2"/>
      <c r="M29" s="2"/>
      <c r="N29" s="2"/>
      <c r="O29" s="2"/>
      <c r="P29" s="2"/>
      <c r="Q29" s="2"/>
      <c r="R29" s="2"/>
      <c r="S29" s="2"/>
    </row>
    <row r="30" spans="1:19" ht="59.25" customHeight="1">
      <c r="A30" s="2"/>
      <c r="B30" s="2"/>
      <c r="C30" s="2"/>
      <c r="D30" s="355"/>
      <c r="E30" s="355"/>
      <c r="F30" s="355"/>
      <c r="G30" s="355"/>
      <c r="H30" s="355"/>
      <c r="I30" s="355"/>
      <c r="J30" s="2"/>
      <c r="K30" s="2"/>
      <c r="L30" s="2"/>
      <c r="M30" s="2"/>
      <c r="N30" s="2"/>
      <c r="O30" s="2"/>
      <c r="P30" s="2"/>
      <c r="Q30" s="2"/>
      <c r="R30" s="2"/>
      <c r="S30" s="2"/>
    </row>
    <row r="31" spans="1:19" ht="15" customHeight="1">
      <c r="A31" s="2"/>
      <c r="B31" s="2"/>
      <c r="C31" s="2"/>
      <c r="D31" s="355"/>
      <c r="E31" s="355"/>
      <c r="F31" s="355"/>
      <c r="G31" s="355"/>
      <c r="H31" s="355"/>
      <c r="I31" s="355"/>
      <c r="J31" s="2"/>
      <c r="K31" s="2"/>
      <c r="L31" s="2"/>
      <c r="M31" s="2"/>
      <c r="N31" s="2"/>
      <c r="O31" s="2"/>
      <c r="P31" s="2"/>
      <c r="Q31" s="2"/>
      <c r="R31" s="2"/>
      <c r="S31" s="2"/>
    </row>
    <row r="32" spans="1:19" ht="28.5" customHeight="1">
      <c r="A32" s="2"/>
      <c r="B32" s="2"/>
      <c r="C32" s="2"/>
      <c r="D32" s="771" t="s">
        <v>545</v>
      </c>
      <c r="E32" s="729"/>
      <c r="F32" s="729"/>
      <c r="G32" s="729"/>
      <c r="H32" s="729"/>
      <c r="I32" s="729"/>
      <c r="J32" s="729"/>
      <c r="K32" s="729"/>
      <c r="L32" s="729"/>
      <c r="M32" s="729"/>
      <c r="N32" s="729"/>
      <c r="O32" s="729"/>
      <c r="P32" s="2"/>
      <c r="Q32" s="2"/>
      <c r="R32" s="2"/>
      <c r="S32" s="2"/>
    </row>
    <row r="33" spans="1:19" ht="4.5" customHeight="1">
      <c r="A33" s="2"/>
      <c r="B33" s="2"/>
      <c r="C33" s="2"/>
      <c r="D33" s="355"/>
      <c r="E33" s="355"/>
      <c r="F33" s="355"/>
      <c r="G33" s="355"/>
      <c r="H33" s="355"/>
      <c r="I33" s="355"/>
      <c r="J33" s="2"/>
      <c r="K33" s="2"/>
      <c r="L33" s="2"/>
      <c r="M33" s="2"/>
      <c r="N33" s="2"/>
      <c r="O33" s="2"/>
      <c r="P33" s="2"/>
      <c r="Q33" s="2"/>
      <c r="R33" s="2"/>
      <c r="S33" s="2"/>
    </row>
    <row r="34" spans="1:19" ht="15" customHeight="1">
      <c r="A34" s="2"/>
      <c r="B34" s="2"/>
      <c r="C34" s="2"/>
      <c r="D34" s="760" t="s">
        <v>313</v>
      </c>
      <c r="E34" s="122" t="s">
        <v>98</v>
      </c>
      <c r="F34" s="124" t="s">
        <v>98</v>
      </c>
      <c r="G34" s="124" t="s">
        <v>98</v>
      </c>
      <c r="H34" s="124" t="s">
        <v>98</v>
      </c>
      <c r="I34" s="124" t="s">
        <v>98</v>
      </c>
      <c r="J34" s="124" t="s">
        <v>98</v>
      </c>
      <c r="K34" s="124" t="s">
        <v>98</v>
      </c>
      <c r="L34" s="124" t="s">
        <v>98</v>
      </c>
      <c r="M34" s="147" t="s">
        <v>98</v>
      </c>
      <c r="N34" s="124" t="s">
        <v>98</v>
      </c>
      <c r="O34" s="170" t="s">
        <v>98</v>
      </c>
      <c r="P34" s="2"/>
      <c r="Q34" s="2"/>
      <c r="R34" s="2"/>
      <c r="S34" s="2"/>
    </row>
    <row r="35" spans="1:19" ht="15" customHeight="1">
      <c r="A35" s="2"/>
      <c r="B35" s="2"/>
      <c r="C35" s="2"/>
      <c r="D35" s="761"/>
      <c r="E35" s="172">
        <v>2001</v>
      </c>
      <c r="F35" s="180">
        <v>2002</v>
      </c>
      <c r="G35" s="180">
        <v>2003</v>
      </c>
      <c r="H35" s="180">
        <v>2004</v>
      </c>
      <c r="I35" s="180">
        <v>2005</v>
      </c>
      <c r="J35" s="180">
        <v>2006</v>
      </c>
      <c r="K35" s="180">
        <v>2007</v>
      </c>
      <c r="L35" s="180">
        <v>2008</v>
      </c>
      <c r="M35" s="181">
        <v>2009</v>
      </c>
      <c r="N35" s="180">
        <v>2010</v>
      </c>
      <c r="O35" s="217">
        <v>2011</v>
      </c>
      <c r="P35" s="2"/>
      <c r="Q35" s="2"/>
      <c r="R35" s="2"/>
      <c r="S35" s="2"/>
    </row>
    <row r="36" spans="1:19" ht="23.25" customHeight="1">
      <c r="A36" s="2"/>
      <c r="B36" s="2"/>
      <c r="C36" s="2"/>
      <c r="D36" s="361" t="s">
        <v>71</v>
      </c>
      <c r="E36" s="418">
        <v>948</v>
      </c>
      <c r="F36" s="420">
        <v>1189</v>
      </c>
      <c r="G36" s="420">
        <v>1338</v>
      </c>
      <c r="H36" s="420">
        <v>1288</v>
      </c>
      <c r="I36" s="420">
        <v>1514</v>
      </c>
      <c r="J36" s="420">
        <v>1260</v>
      </c>
      <c r="K36" s="420">
        <v>2821</v>
      </c>
      <c r="L36" s="420">
        <v>3372</v>
      </c>
      <c r="M36" s="420">
        <v>4342</v>
      </c>
      <c r="N36" s="420">
        <v>5047</v>
      </c>
      <c r="O36" s="423">
        <v>5356</v>
      </c>
      <c r="P36" s="2"/>
      <c r="Q36" s="2"/>
      <c r="R36" s="2"/>
      <c r="S36" s="2"/>
    </row>
    <row r="37" spans="1:19" ht="15" customHeight="1">
      <c r="A37" s="2"/>
      <c r="B37" s="2"/>
      <c r="C37" s="2"/>
      <c r="D37" s="233" t="s">
        <v>439</v>
      </c>
      <c r="E37" s="355"/>
      <c r="F37" s="355"/>
      <c r="G37" s="355"/>
      <c r="H37" s="355"/>
      <c r="I37" s="355"/>
      <c r="J37" s="2"/>
      <c r="K37" s="2"/>
      <c r="L37" s="2"/>
      <c r="M37" s="2"/>
      <c r="N37" s="2"/>
      <c r="O37" s="2"/>
      <c r="P37" s="2"/>
      <c r="Q37" s="2"/>
      <c r="R37" s="2"/>
      <c r="S37" s="2"/>
    </row>
    <row r="38" spans="1:19" ht="15" customHeight="1">
      <c r="A38" s="2"/>
      <c r="B38" s="2"/>
      <c r="C38" s="2"/>
      <c r="D38" s="355"/>
      <c r="E38" s="355"/>
      <c r="F38" s="355"/>
      <c r="G38" s="355"/>
      <c r="H38" s="355"/>
      <c r="I38" s="355"/>
      <c r="J38" s="2"/>
      <c r="K38" s="2"/>
      <c r="L38" s="2"/>
      <c r="M38" s="2"/>
      <c r="N38" s="2"/>
      <c r="O38" s="2"/>
      <c r="P38" s="2"/>
      <c r="Q38" s="2"/>
      <c r="R38" s="2"/>
      <c r="S38" s="2"/>
    </row>
    <row r="39" spans="1:19" ht="27.75" customHeight="1">
      <c r="A39" s="2"/>
      <c r="B39" s="2"/>
      <c r="C39" s="2"/>
      <c r="D39" s="771" t="s">
        <v>559</v>
      </c>
      <c r="E39" s="729"/>
      <c r="F39" s="729"/>
      <c r="G39" s="729"/>
      <c r="H39" s="729"/>
      <c r="I39" s="729"/>
      <c r="J39" s="729"/>
      <c r="K39" s="729"/>
      <c r="L39" s="729"/>
      <c r="M39" s="729"/>
      <c r="N39" s="729"/>
      <c r="O39" s="729"/>
      <c r="P39" s="2"/>
      <c r="Q39" s="2"/>
      <c r="R39" s="2"/>
      <c r="S39" s="2"/>
    </row>
    <row r="40" spans="1:19" ht="5.25" customHeight="1">
      <c r="A40" s="2"/>
      <c r="B40" s="2"/>
      <c r="C40" s="2"/>
      <c r="D40" s="355"/>
      <c r="E40" s="355"/>
      <c r="F40" s="355"/>
      <c r="G40" s="355"/>
      <c r="H40" s="355"/>
      <c r="I40" s="355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19" ht="158.25" customHeight="1">
      <c r="A41" s="2"/>
      <c r="B41" s="8"/>
      <c r="C41" s="2"/>
      <c r="D41" s="355"/>
      <c r="E41" s="355"/>
      <c r="F41" s="355"/>
      <c r="G41" s="355"/>
      <c r="H41" s="355"/>
      <c r="I41" s="355"/>
      <c r="J41" s="2"/>
      <c r="K41" s="2"/>
      <c r="L41" s="2"/>
      <c r="M41" s="2"/>
      <c r="N41" s="2"/>
      <c r="O41" s="2"/>
      <c r="P41" s="2"/>
      <c r="Q41" s="2"/>
      <c r="R41" s="2"/>
      <c r="S41" s="2"/>
    </row>
    <row r="42" spans="1:19" ht="18.75" customHeight="1">
      <c r="A42" s="2"/>
      <c r="B42" s="2"/>
      <c r="C42" s="2"/>
      <c r="D42" s="355"/>
      <c r="E42" s="355"/>
      <c r="F42" s="355"/>
      <c r="G42" s="355"/>
      <c r="H42" s="355"/>
      <c r="I42" s="355"/>
      <c r="J42" s="2"/>
      <c r="K42" s="2"/>
      <c r="L42" s="2"/>
      <c r="M42" s="2"/>
      <c r="N42" s="2"/>
      <c r="O42" s="2"/>
      <c r="P42" s="2"/>
      <c r="Q42" s="2"/>
      <c r="R42" s="2"/>
      <c r="S42" s="2"/>
    </row>
    <row r="43" spans="1:19" ht="15" customHeight="1">
      <c r="A43" s="2"/>
      <c r="B43" s="2"/>
      <c r="C43" s="2"/>
      <c r="D43" s="355"/>
      <c r="E43" s="355"/>
      <c r="F43" s="355"/>
      <c r="G43" s="355"/>
      <c r="H43" s="355"/>
      <c r="I43" s="355"/>
      <c r="J43" s="2"/>
      <c r="K43" s="2"/>
      <c r="L43" s="2"/>
      <c r="M43" s="2"/>
      <c r="N43" s="2"/>
      <c r="O43" s="2"/>
      <c r="P43" s="2"/>
      <c r="Q43" s="2"/>
      <c r="R43" s="2"/>
      <c r="S43" s="2"/>
    </row>
    <row r="44" spans="1:19" ht="27" customHeight="1">
      <c r="A44" s="2"/>
      <c r="B44" s="2"/>
      <c r="C44" s="2"/>
      <c r="D44" s="766" t="s">
        <v>571</v>
      </c>
      <c r="E44" s="729"/>
      <c r="F44" s="729"/>
      <c r="G44" s="729"/>
      <c r="H44" s="729"/>
      <c r="I44" s="729"/>
      <c r="J44" s="729"/>
      <c r="K44" s="729"/>
      <c r="L44" s="729"/>
      <c r="M44" s="729"/>
      <c r="N44" s="729"/>
      <c r="O44" s="729"/>
      <c r="P44" s="2"/>
      <c r="Q44" s="2"/>
      <c r="R44" s="2"/>
      <c r="S44" s="2"/>
    </row>
    <row r="45" spans="1:19" ht="6" customHeight="1">
      <c r="A45" s="2"/>
      <c r="B45" s="2"/>
      <c r="C45" s="2"/>
      <c r="D45" s="355"/>
      <c r="E45" s="355"/>
      <c r="F45" s="355"/>
      <c r="G45" s="355"/>
      <c r="H45" s="355"/>
      <c r="I45" s="355"/>
      <c r="J45" s="2"/>
      <c r="K45" s="2"/>
      <c r="L45" s="2"/>
      <c r="M45" s="2"/>
      <c r="N45" s="2"/>
      <c r="O45" s="2"/>
      <c r="P45" s="2"/>
      <c r="Q45" s="2"/>
      <c r="R45" s="2"/>
      <c r="S45" s="2"/>
    </row>
    <row r="46" spans="1:19" ht="15" customHeight="1">
      <c r="A46" s="2"/>
      <c r="B46" s="2"/>
      <c r="C46" s="2"/>
      <c r="D46" s="760" t="s">
        <v>90</v>
      </c>
      <c r="E46" s="122" t="s">
        <v>98</v>
      </c>
      <c r="F46" s="124" t="s">
        <v>98</v>
      </c>
      <c r="G46" s="124" t="s">
        <v>98</v>
      </c>
      <c r="H46" s="124" t="s">
        <v>98</v>
      </c>
      <c r="I46" s="124" t="s">
        <v>98</v>
      </c>
      <c r="J46" s="124" t="s">
        <v>98</v>
      </c>
      <c r="K46" s="124" t="s">
        <v>98</v>
      </c>
      <c r="L46" s="124" t="s">
        <v>98</v>
      </c>
      <c r="M46" s="147" t="s">
        <v>98</v>
      </c>
      <c r="N46" s="124" t="s">
        <v>98</v>
      </c>
      <c r="O46" s="170" t="s">
        <v>98</v>
      </c>
      <c r="P46" s="2"/>
      <c r="Q46" s="2"/>
      <c r="R46" s="2"/>
      <c r="S46" s="2"/>
    </row>
    <row r="47" spans="1:19" ht="15" customHeight="1">
      <c r="A47" s="2"/>
      <c r="B47" s="2"/>
      <c r="C47" s="2"/>
      <c r="D47" s="761"/>
      <c r="E47" s="172">
        <v>2001</v>
      </c>
      <c r="F47" s="180">
        <v>2002</v>
      </c>
      <c r="G47" s="180">
        <v>2003</v>
      </c>
      <c r="H47" s="180">
        <v>2004</v>
      </c>
      <c r="I47" s="180">
        <v>2005</v>
      </c>
      <c r="J47" s="180">
        <v>2006</v>
      </c>
      <c r="K47" s="180">
        <v>2007</v>
      </c>
      <c r="L47" s="180">
        <v>2008</v>
      </c>
      <c r="M47" s="181">
        <v>2009</v>
      </c>
      <c r="N47" s="180">
        <v>2010</v>
      </c>
      <c r="O47" s="217">
        <v>2011</v>
      </c>
      <c r="P47" s="2"/>
      <c r="Q47" s="2"/>
      <c r="R47" s="2"/>
      <c r="S47" s="2"/>
    </row>
    <row r="48" spans="1:19" ht="15" customHeight="1">
      <c r="A48" s="2"/>
      <c r="B48" s="2"/>
      <c r="C48" s="2"/>
      <c r="D48" s="251" t="s">
        <v>141</v>
      </c>
      <c r="E48" s="252">
        <v>649</v>
      </c>
      <c r="F48" s="212">
        <v>750</v>
      </c>
      <c r="G48" s="212">
        <v>887</v>
      </c>
      <c r="H48" s="212">
        <v>930</v>
      </c>
      <c r="I48" s="212">
        <v>1071</v>
      </c>
      <c r="J48" s="212">
        <v>914</v>
      </c>
      <c r="K48" s="212">
        <v>1683</v>
      </c>
      <c r="L48" s="212">
        <v>2298</v>
      </c>
      <c r="M48" s="212">
        <v>3233</v>
      </c>
      <c r="N48" s="212">
        <v>3734</v>
      </c>
      <c r="O48" s="260">
        <v>3929</v>
      </c>
      <c r="P48" s="2"/>
      <c r="Q48" s="2"/>
      <c r="R48" s="2"/>
      <c r="S48" s="2"/>
    </row>
    <row r="49" spans="1:19" ht="15" customHeight="1">
      <c r="A49" s="2"/>
      <c r="B49" s="2"/>
      <c r="C49" s="2"/>
      <c r="D49" s="257" t="s">
        <v>274</v>
      </c>
      <c r="E49" s="291">
        <v>84</v>
      </c>
      <c r="F49" s="277">
        <v>13</v>
      </c>
      <c r="G49" s="277">
        <v>26</v>
      </c>
      <c r="H49" s="277">
        <v>14</v>
      </c>
      <c r="I49" s="277">
        <v>39</v>
      </c>
      <c r="J49" s="277">
        <v>24</v>
      </c>
      <c r="K49" s="277">
        <v>32</v>
      </c>
      <c r="L49" s="277">
        <v>394</v>
      </c>
      <c r="M49" s="277">
        <v>441</v>
      </c>
      <c r="N49" s="277">
        <v>480</v>
      </c>
      <c r="O49" s="293">
        <v>529</v>
      </c>
      <c r="P49" s="2"/>
      <c r="Q49" s="2"/>
      <c r="R49" s="2"/>
      <c r="S49" s="2"/>
    </row>
    <row r="50" spans="1:19" ht="15" customHeight="1">
      <c r="A50" s="2"/>
      <c r="B50" s="2"/>
      <c r="C50" s="2"/>
      <c r="D50" s="388" t="s">
        <v>286</v>
      </c>
      <c r="E50" s="389">
        <v>109</v>
      </c>
      <c r="F50" s="366">
        <v>122</v>
      </c>
      <c r="G50" s="366">
        <v>159</v>
      </c>
      <c r="H50" s="366">
        <v>123</v>
      </c>
      <c r="I50" s="366">
        <v>140</v>
      </c>
      <c r="J50" s="366">
        <v>110</v>
      </c>
      <c r="K50" s="366">
        <v>207</v>
      </c>
      <c r="L50" s="366">
        <v>238</v>
      </c>
      <c r="M50" s="366">
        <v>330</v>
      </c>
      <c r="N50" s="366">
        <v>418</v>
      </c>
      <c r="O50" s="368">
        <v>439</v>
      </c>
      <c r="P50" s="2"/>
      <c r="Q50" s="2"/>
      <c r="R50" s="2"/>
      <c r="S50" s="2"/>
    </row>
    <row r="51" spans="1:19" ht="15" customHeight="1">
      <c r="A51" s="2"/>
      <c r="B51" s="2"/>
      <c r="C51" s="2"/>
      <c r="D51" s="257" t="s">
        <v>321</v>
      </c>
      <c r="E51" s="291">
        <v>51</v>
      </c>
      <c r="F51" s="277">
        <v>46</v>
      </c>
      <c r="G51" s="277">
        <v>61</v>
      </c>
      <c r="H51" s="277">
        <v>58</v>
      </c>
      <c r="I51" s="277">
        <v>78</v>
      </c>
      <c r="J51" s="277">
        <v>62</v>
      </c>
      <c r="K51" s="277">
        <v>115</v>
      </c>
      <c r="L51" s="277">
        <v>143</v>
      </c>
      <c r="M51" s="277">
        <v>241</v>
      </c>
      <c r="N51" s="277">
        <v>299</v>
      </c>
      <c r="O51" s="293">
        <v>314</v>
      </c>
      <c r="P51" s="2"/>
      <c r="Q51" s="2"/>
      <c r="R51" s="2"/>
      <c r="S51" s="2"/>
    </row>
    <row r="52" spans="1:19" ht="15" customHeight="1">
      <c r="A52" s="2"/>
      <c r="B52" s="2"/>
      <c r="C52" s="2"/>
      <c r="D52" s="388" t="s">
        <v>322</v>
      </c>
      <c r="E52" s="389">
        <v>11</v>
      </c>
      <c r="F52" s="366">
        <v>123</v>
      </c>
      <c r="G52" s="366">
        <v>135</v>
      </c>
      <c r="H52" s="366">
        <v>110</v>
      </c>
      <c r="I52" s="366">
        <v>112</v>
      </c>
      <c r="J52" s="366">
        <v>105</v>
      </c>
      <c r="K52" s="366">
        <v>299</v>
      </c>
      <c r="L52" s="366">
        <v>70</v>
      </c>
      <c r="M52" s="366">
        <v>31</v>
      </c>
      <c r="N52" s="366">
        <v>51</v>
      </c>
      <c r="O52" s="368">
        <v>63</v>
      </c>
      <c r="P52" s="2"/>
      <c r="Q52" s="2"/>
      <c r="R52" s="2"/>
      <c r="S52" s="2"/>
    </row>
    <row r="53" spans="1:19" ht="15" customHeight="1">
      <c r="A53" s="2"/>
      <c r="B53" s="2"/>
      <c r="C53" s="2"/>
      <c r="D53" s="257" t="s">
        <v>302</v>
      </c>
      <c r="E53" s="291">
        <v>44</v>
      </c>
      <c r="F53" s="277">
        <v>135</v>
      </c>
      <c r="G53" s="277">
        <v>70</v>
      </c>
      <c r="H53" s="277">
        <v>53</v>
      </c>
      <c r="I53" s="277">
        <v>74</v>
      </c>
      <c r="J53" s="277">
        <v>45</v>
      </c>
      <c r="K53" s="277">
        <v>485</v>
      </c>
      <c r="L53" s="277">
        <v>229</v>
      </c>
      <c r="M53" s="277">
        <v>66</v>
      </c>
      <c r="N53" s="277">
        <v>65</v>
      </c>
      <c r="O53" s="293">
        <v>82</v>
      </c>
      <c r="P53" s="2"/>
      <c r="Q53" s="2"/>
      <c r="R53" s="2"/>
      <c r="S53" s="2"/>
    </row>
    <row r="54" spans="1:19" ht="21.75" customHeight="1">
      <c r="A54" s="2"/>
      <c r="B54" s="2"/>
      <c r="C54" s="2"/>
      <c r="D54" s="292" t="s">
        <v>71</v>
      </c>
      <c r="E54" s="294">
        <v>948</v>
      </c>
      <c r="F54" s="299">
        <v>1189</v>
      </c>
      <c r="G54" s="299">
        <v>1338</v>
      </c>
      <c r="H54" s="299">
        <v>1288</v>
      </c>
      <c r="I54" s="299">
        <v>1514</v>
      </c>
      <c r="J54" s="299">
        <v>1260</v>
      </c>
      <c r="K54" s="299">
        <v>2821</v>
      </c>
      <c r="L54" s="299">
        <v>3372</v>
      </c>
      <c r="M54" s="299">
        <v>4342</v>
      </c>
      <c r="N54" s="299">
        <v>5047</v>
      </c>
      <c r="O54" s="304">
        <v>5356</v>
      </c>
      <c r="P54" s="2"/>
      <c r="Q54" s="2"/>
      <c r="R54" s="2"/>
      <c r="S54" s="2"/>
    </row>
    <row r="55" spans="1:19" ht="15.75" customHeight="1">
      <c r="A55" s="2"/>
      <c r="B55" s="2"/>
      <c r="C55" s="2"/>
      <c r="D55" s="233" t="s">
        <v>439</v>
      </c>
      <c r="E55" s="474"/>
      <c r="F55" s="474"/>
      <c r="G55" s="474"/>
      <c r="H55" s="474"/>
      <c r="I55" s="474"/>
      <c r="J55" s="474"/>
      <c r="K55" s="474"/>
      <c r="L55" s="474"/>
      <c r="M55" s="474"/>
      <c r="N55" s="474"/>
      <c r="O55" s="474"/>
      <c r="P55" s="2"/>
      <c r="Q55" s="2"/>
      <c r="R55" s="2"/>
      <c r="S55" s="2"/>
    </row>
    <row r="56" spans="1:19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19" ht="30.75" customHeight="1">
      <c r="A57" s="2"/>
      <c r="B57" s="2"/>
      <c r="C57" s="2"/>
      <c r="D57" s="756" t="s">
        <v>586</v>
      </c>
      <c r="E57" s="729"/>
      <c r="F57" s="729"/>
      <c r="G57" s="729"/>
      <c r="H57" s="729"/>
      <c r="I57" s="729"/>
      <c r="J57" s="729"/>
      <c r="K57" s="729"/>
      <c r="L57" s="729"/>
      <c r="M57" s="729"/>
      <c r="N57" s="729"/>
      <c r="O57" s="729"/>
      <c r="P57" s="729"/>
      <c r="Q57" s="60"/>
      <c r="R57" s="60"/>
      <c r="S57" s="2"/>
    </row>
    <row r="58" spans="1:19" ht="3" customHeight="1">
      <c r="A58" s="2"/>
      <c r="B58" s="2"/>
      <c r="C58" s="2"/>
      <c r="D58" s="767"/>
      <c r="E58" s="736"/>
      <c r="F58" s="736"/>
      <c r="G58" s="736"/>
      <c r="H58" s="736"/>
      <c r="I58" s="736"/>
      <c r="J58" s="736"/>
      <c r="K58" s="736"/>
      <c r="L58" s="14"/>
      <c r="M58" s="14"/>
      <c r="N58" s="14"/>
      <c r="O58" s="14"/>
      <c r="P58" s="2"/>
      <c r="Q58" s="2"/>
      <c r="R58" s="2"/>
      <c r="S58" s="2"/>
    </row>
    <row r="59" spans="1:19" ht="2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</row>
    <row r="60" spans="1:19" ht="46.5" customHeight="1">
      <c r="A60" s="2"/>
      <c r="B60" s="2"/>
      <c r="C60" s="2"/>
      <c r="D60" s="464" t="s">
        <v>542</v>
      </c>
      <c r="E60" s="466" t="s">
        <v>548</v>
      </c>
      <c r="F60" s="468" t="s">
        <v>554</v>
      </c>
      <c r="G60" s="468" t="s">
        <v>561</v>
      </c>
      <c r="H60" s="468" t="s">
        <v>562</v>
      </c>
      <c r="I60" s="468" t="s">
        <v>105</v>
      </c>
      <c r="J60" s="468" t="s">
        <v>563</v>
      </c>
      <c r="K60" s="468" t="s">
        <v>564</v>
      </c>
      <c r="L60" s="468" t="s">
        <v>566</v>
      </c>
      <c r="M60" s="468" t="s">
        <v>567</v>
      </c>
      <c r="N60" s="473" t="s">
        <v>568</v>
      </c>
      <c r="O60" s="481"/>
      <c r="P60" s="481"/>
      <c r="Q60" s="481"/>
      <c r="R60" s="481"/>
      <c r="S60" s="494"/>
    </row>
    <row r="61" spans="1:19" ht="15" customHeight="1">
      <c r="A61" s="2"/>
      <c r="B61" s="2"/>
      <c r="C61" s="2"/>
      <c r="D61" s="205" t="s">
        <v>141</v>
      </c>
      <c r="E61" s="496">
        <f t="shared" ref="E61:N61" si="4">(F12-E12)/E12</f>
        <v>0.15562403697996918</v>
      </c>
      <c r="F61" s="498">
        <f t="shared" si="4"/>
        <v>0.18266666666666667</v>
      </c>
      <c r="G61" s="498">
        <f t="shared" si="4"/>
        <v>4.8478015783540024E-2</v>
      </c>
      <c r="H61" s="498">
        <f t="shared" si="4"/>
        <v>0.15161290322580645</v>
      </c>
      <c r="I61" s="498">
        <f t="shared" si="4"/>
        <v>-0.14659197012138189</v>
      </c>
      <c r="J61" s="498">
        <f t="shared" si="4"/>
        <v>0.84135667396061264</v>
      </c>
      <c r="K61" s="498">
        <f t="shared" si="4"/>
        <v>0.36541889483065954</v>
      </c>
      <c r="L61" s="498">
        <f t="shared" si="4"/>
        <v>0.40687554395126196</v>
      </c>
      <c r="M61" s="498">
        <f t="shared" si="4"/>
        <v>0.15496442932261059</v>
      </c>
      <c r="N61" s="499">
        <f t="shared" si="4"/>
        <v>5.2222817354043924E-2</v>
      </c>
      <c r="O61" s="518"/>
      <c r="P61" s="518"/>
      <c r="Q61" s="518"/>
      <c r="R61" s="518"/>
      <c r="S61" s="2"/>
    </row>
    <row r="62" spans="1:19" ht="15" customHeight="1">
      <c r="A62" s="2"/>
      <c r="B62" s="2"/>
      <c r="C62" s="2"/>
      <c r="D62" s="257" t="s">
        <v>274</v>
      </c>
      <c r="E62" s="520">
        <f t="shared" ref="E62:N62" si="5">(F13-E13)/E13</f>
        <v>-0.84523809523809523</v>
      </c>
      <c r="F62" s="522">
        <f t="shared" si="5"/>
        <v>1</v>
      </c>
      <c r="G62" s="522">
        <f t="shared" si="5"/>
        <v>-0.46153846153846156</v>
      </c>
      <c r="H62" s="522">
        <f t="shared" si="5"/>
        <v>1.7857142857142858</v>
      </c>
      <c r="I62" s="522">
        <f t="shared" si="5"/>
        <v>-0.38461538461538464</v>
      </c>
      <c r="J62" s="522">
        <f t="shared" si="5"/>
        <v>0.33333333333333331</v>
      </c>
      <c r="K62" s="524">
        <f t="shared" si="5"/>
        <v>11.3125</v>
      </c>
      <c r="L62" s="522">
        <f t="shared" si="5"/>
        <v>0.11928934010152284</v>
      </c>
      <c r="M62" s="522">
        <f t="shared" si="5"/>
        <v>8.8435374149659865E-2</v>
      </c>
      <c r="N62" s="534">
        <f t="shared" si="5"/>
        <v>0.10208333333333333</v>
      </c>
      <c r="O62" s="518"/>
      <c r="P62" s="518"/>
      <c r="Q62" s="518"/>
      <c r="R62" s="518"/>
      <c r="S62" s="2"/>
    </row>
    <row r="63" spans="1:19" ht="15" customHeight="1">
      <c r="A63" s="2"/>
      <c r="B63" s="2"/>
      <c r="C63" s="2"/>
      <c r="D63" s="273" t="s">
        <v>286</v>
      </c>
      <c r="E63" s="557">
        <f t="shared" ref="E63:N63" si="6">(F14-E14)/E14</f>
        <v>0.11926605504587157</v>
      </c>
      <c r="F63" s="559">
        <f t="shared" si="6"/>
        <v>0.30327868852459017</v>
      </c>
      <c r="G63" s="559">
        <f t="shared" si="6"/>
        <v>-0.22641509433962265</v>
      </c>
      <c r="H63" s="559">
        <f t="shared" si="6"/>
        <v>0.13821138211382114</v>
      </c>
      <c r="I63" s="559">
        <f t="shared" si="6"/>
        <v>-0.21428571428571427</v>
      </c>
      <c r="J63" s="559">
        <f t="shared" si="6"/>
        <v>0.88181818181818183</v>
      </c>
      <c r="K63" s="559">
        <f t="shared" si="6"/>
        <v>0.14975845410628019</v>
      </c>
      <c r="L63" s="559">
        <f t="shared" si="6"/>
        <v>0.38655462184873951</v>
      </c>
      <c r="M63" s="559">
        <f t="shared" si="6"/>
        <v>0.26666666666666666</v>
      </c>
      <c r="N63" s="561">
        <f t="shared" si="6"/>
        <v>5.0239234449760764E-2</v>
      </c>
      <c r="O63" s="518"/>
      <c r="P63" s="518"/>
      <c r="Q63" s="518"/>
      <c r="R63" s="518"/>
      <c r="S63" s="2"/>
    </row>
    <row r="64" spans="1:19" ht="15" customHeight="1">
      <c r="A64" s="2"/>
      <c r="B64" s="2"/>
      <c r="C64" s="2"/>
      <c r="D64" s="257" t="s">
        <v>321</v>
      </c>
      <c r="E64" s="520">
        <f t="shared" ref="E64:N64" si="7">(F15-E15)/E15</f>
        <v>-9.8039215686274508E-2</v>
      </c>
      <c r="F64" s="522">
        <f t="shared" si="7"/>
        <v>0.32608695652173914</v>
      </c>
      <c r="G64" s="522">
        <f t="shared" si="7"/>
        <v>-4.9180327868852458E-2</v>
      </c>
      <c r="H64" s="522">
        <f t="shared" si="7"/>
        <v>0.34482758620689657</v>
      </c>
      <c r="I64" s="522">
        <f t="shared" si="7"/>
        <v>-0.20512820512820512</v>
      </c>
      <c r="J64" s="522">
        <f t="shared" si="7"/>
        <v>0.85483870967741937</v>
      </c>
      <c r="K64" s="522">
        <f t="shared" si="7"/>
        <v>0.24347826086956523</v>
      </c>
      <c r="L64" s="522">
        <f t="shared" si="7"/>
        <v>0.68531468531468531</v>
      </c>
      <c r="M64" s="522">
        <f t="shared" si="7"/>
        <v>0.24066390041493776</v>
      </c>
      <c r="N64" s="534">
        <f t="shared" si="7"/>
        <v>5.016722408026756E-2</v>
      </c>
      <c r="O64" s="518"/>
      <c r="P64" s="518"/>
      <c r="Q64" s="518"/>
      <c r="R64" s="518"/>
      <c r="S64" s="2"/>
    </row>
    <row r="65" spans="1:19" ht="15" customHeight="1">
      <c r="A65" s="2"/>
      <c r="B65" s="2"/>
      <c r="C65" s="2"/>
      <c r="D65" s="273" t="s">
        <v>322</v>
      </c>
      <c r="E65" s="578">
        <f t="shared" ref="E65:N65" si="8">(F16-E16)/E16</f>
        <v>10.181818181818182</v>
      </c>
      <c r="F65" s="559">
        <f t="shared" si="8"/>
        <v>9.7560975609756101E-2</v>
      </c>
      <c r="G65" s="559">
        <f t="shared" si="8"/>
        <v>-0.18518518518518517</v>
      </c>
      <c r="H65" s="559">
        <f t="shared" si="8"/>
        <v>1.8181818181818181E-2</v>
      </c>
      <c r="I65" s="559">
        <f t="shared" si="8"/>
        <v>-6.25E-2</v>
      </c>
      <c r="J65" s="559">
        <f t="shared" si="8"/>
        <v>1.8476190476190477</v>
      </c>
      <c r="K65" s="559">
        <f t="shared" si="8"/>
        <v>-0.76588628762541811</v>
      </c>
      <c r="L65" s="559">
        <f t="shared" si="8"/>
        <v>-0.55714285714285716</v>
      </c>
      <c r="M65" s="559">
        <f t="shared" si="8"/>
        <v>0.64516129032258063</v>
      </c>
      <c r="N65" s="561">
        <f t="shared" si="8"/>
        <v>0.23529411764705882</v>
      </c>
      <c r="O65" s="518"/>
      <c r="P65" s="518"/>
      <c r="Q65" s="518"/>
      <c r="R65" s="518"/>
      <c r="S65" s="2"/>
    </row>
    <row r="66" spans="1:19" ht="15" customHeight="1">
      <c r="A66" s="2"/>
      <c r="B66" s="2"/>
      <c r="C66" s="2"/>
      <c r="D66" s="257" t="s">
        <v>302</v>
      </c>
      <c r="E66" s="520">
        <f t="shared" ref="E66:N66" si="9">(F17-E17)/E17</f>
        <v>2.0681818181818183</v>
      </c>
      <c r="F66" s="522">
        <f t="shared" si="9"/>
        <v>-0.48148148148148145</v>
      </c>
      <c r="G66" s="522">
        <f t="shared" si="9"/>
        <v>-0.24285714285714285</v>
      </c>
      <c r="H66" s="522">
        <f t="shared" si="9"/>
        <v>0.39622641509433965</v>
      </c>
      <c r="I66" s="522">
        <f t="shared" si="9"/>
        <v>-0.39189189189189189</v>
      </c>
      <c r="J66" s="522">
        <f t="shared" si="9"/>
        <v>9.7777777777777786</v>
      </c>
      <c r="K66" s="522">
        <f t="shared" si="9"/>
        <v>-0.52783505154639176</v>
      </c>
      <c r="L66" s="522">
        <f t="shared" si="9"/>
        <v>-0.71179039301310043</v>
      </c>
      <c r="M66" s="522">
        <f t="shared" si="9"/>
        <v>-1.5151515151515152E-2</v>
      </c>
      <c r="N66" s="534">
        <f t="shared" si="9"/>
        <v>0.26153846153846155</v>
      </c>
      <c r="O66" s="518"/>
      <c r="P66" s="518"/>
      <c r="Q66" s="518"/>
      <c r="R66" s="518"/>
      <c r="S66" s="2"/>
    </row>
    <row r="67" spans="1:19" ht="21.75" customHeight="1">
      <c r="A67" s="2"/>
      <c r="B67" s="2"/>
      <c r="C67" s="2"/>
      <c r="D67" s="292" t="s">
        <v>958</v>
      </c>
      <c r="E67" s="601">
        <f t="shared" ref="E67:N67" si="10">(F18-E18)/E18</f>
        <v>0.25421940928270043</v>
      </c>
      <c r="F67" s="603">
        <f t="shared" si="10"/>
        <v>0.12531539108494533</v>
      </c>
      <c r="G67" s="603">
        <f t="shared" si="10"/>
        <v>-3.7369207772795218E-2</v>
      </c>
      <c r="H67" s="603">
        <f t="shared" si="10"/>
        <v>0.17546583850931677</v>
      </c>
      <c r="I67" s="603">
        <f t="shared" si="10"/>
        <v>-0.16776750330250992</v>
      </c>
      <c r="J67" s="603">
        <f t="shared" si="10"/>
        <v>1.2388888888888889</v>
      </c>
      <c r="K67" s="603">
        <f t="shared" si="10"/>
        <v>0.19532080822403403</v>
      </c>
      <c r="L67" s="603">
        <f t="shared" si="10"/>
        <v>0.28766310794780547</v>
      </c>
      <c r="M67" s="603">
        <f t="shared" si="10"/>
        <v>0.16236757254721326</v>
      </c>
      <c r="N67" s="605">
        <f t="shared" si="10"/>
        <v>6.1224489795918366E-2</v>
      </c>
      <c r="O67" s="518"/>
      <c r="P67" s="518"/>
      <c r="Q67" s="518"/>
      <c r="R67" s="518"/>
      <c r="S67" s="2"/>
    </row>
    <row r="68" spans="1:19" ht="15.75" customHeight="1">
      <c r="A68" s="2"/>
      <c r="B68" s="2"/>
      <c r="C68" s="2"/>
      <c r="D68" s="233" t="s">
        <v>320</v>
      </c>
      <c r="E68" s="355"/>
      <c r="F68" s="355"/>
      <c r="G68" s="355"/>
      <c r="H68" s="355"/>
      <c r="I68" s="355"/>
      <c r="J68" s="2"/>
      <c r="K68" s="2"/>
      <c r="L68" s="2"/>
      <c r="M68" s="2"/>
      <c r="N68" s="2"/>
      <c r="O68" s="2"/>
      <c r="P68" s="2"/>
      <c r="Q68" s="2"/>
      <c r="R68" s="2"/>
      <c r="S68" s="2"/>
    </row>
    <row r="69" spans="1:19">
      <c r="A69" s="2"/>
      <c r="B69" s="2"/>
      <c r="C69" s="2"/>
      <c r="D69" s="355"/>
      <c r="E69" s="355"/>
      <c r="F69" s="355"/>
      <c r="G69" s="355"/>
      <c r="H69" s="355"/>
      <c r="I69" s="355"/>
      <c r="J69" s="2"/>
      <c r="K69" s="2"/>
      <c r="L69" s="2"/>
      <c r="M69" s="2"/>
      <c r="N69" s="2"/>
      <c r="O69" s="2"/>
      <c r="P69" s="2"/>
      <c r="Q69" s="2"/>
      <c r="R69" s="2"/>
      <c r="S69" s="2"/>
    </row>
    <row r="70" spans="1:19" ht="30" customHeight="1">
      <c r="A70" s="2"/>
      <c r="B70" s="2"/>
      <c r="C70" s="2"/>
      <c r="D70" s="755" t="s">
        <v>1051</v>
      </c>
      <c r="E70" s="729"/>
      <c r="F70" s="729"/>
      <c r="G70" s="729"/>
      <c r="H70" s="729"/>
      <c r="I70" s="729"/>
      <c r="J70" s="729"/>
      <c r="K70" s="729"/>
      <c r="L70" s="729"/>
      <c r="M70" s="729"/>
      <c r="N70" s="729"/>
      <c r="O70" s="729"/>
      <c r="P70" s="612"/>
      <c r="Q70" s="612"/>
      <c r="R70" s="612"/>
      <c r="S70" s="2"/>
    </row>
    <row r="71" spans="1:19" ht="3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</row>
    <row r="72" spans="1:19" ht="3.75" customHeight="1">
      <c r="A72" s="2"/>
      <c r="B72" s="2"/>
      <c r="C72" s="2"/>
      <c r="D72" s="355"/>
      <c r="E72" s="355"/>
      <c r="F72" s="355"/>
      <c r="G72" s="355"/>
      <c r="H72" s="355"/>
      <c r="I72" s="355"/>
      <c r="J72" s="2"/>
      <c r="K72" s="2"/>
      <c r="L72" s="2"/>
      <c r="M72" s="2"/>
      <c r="N72" s="2"/>
      <c r="O72" s="2"/>
      <c r="P72" s="2"/>
      <c r="Q72" s="2"/>
      <c r="R72" s="2"/>
      <c r="S72" s="2"/>
    </row>
    <row r="73" spans="1:19" ht="15.75" customHeight="1">
      <c r="A73" s="2"/>
      <c r="B73" s="2"/>
      <c r="C73" s="2"/>
      <c r="D73" s="760" t="s">
        <v>90</v>
      </c>
      <c r="E73" s="122" t="s">
        <v>98</v>
      </c>
      <c r="F73" s="124" t="s">
        <v>98</v>
      </c>
      <c r="G73" s="124" t="s">
        <v>98</v>
      </c>
      <c r="H73" s="124" t="s">
        <v>98</v>
      </c>
      <c r="I73" s="124" t="s">
        <v>98</v>
      </c>
      <c r="J73" s="124" t="s">
        <v>98</v>
      </c>
      <c r="K73" s="124" t="s">
        <v>98</v>
      </c>
      <c r="L73" s="124" t="s">
        <v>98</v>
      </c>
      <c r="M73" s="147" t="s">
        <v>98</v>
      </c>
      <c r="N73" s="124" t="s">
        <v>98</v>
      </c>
      <c r="O73" s="170" t="s">
        <v>98</v>
      </c>
      <c r="P73" s="151"/>
      <c r="Q73" s="151"/>
      <c r="R73" s="151"/>
      <c r="S73" s="151"/>
    </row>
    <row r="74" spans="1:19" ht="16.5" customHeight="1">
      <c r="A74" s="2"/>
      <c r="B74" s="2"/>
      <c r="C74" s="2"/>
      <c r="D74" s="761"/>
      <c r="E74" s="172">
        <v>2001</v>
      </c>
      <c r="F74" s="180">
        <v>2002</v>
      </c>
      <c r="G74" s="180">
        <v>2003</v>
      </c>
      <c r="H74" s="180">
        <v>2004</v>
      </c>
      <c r="I74" s="180">
        <v>2005</v>
      </c>
      <c r="J74" s="180">
        <v>2006</v>
      </c>
      <c r="K74" s="180">
        <v>2007</v>
      </c>
      <c r="L74" s="180">
        <v>2008</v>
      </c>
      <c r="M74" s="181">
        <v>2009</v>
      </c>
      <c r="N74" s="180">
        <v>2010</v>
      </c>
      <c r="O74" s="217">
        <v>2011</v>
      </c>
      <c r="P74" s="151"/>
      <c r="Q74" s="151"/>
      <c r="R74" s="151"/>
      <c r="S74" s="151"/>
    </row>
    <row r="75" spans="1:19" ht="15" customHeight="1">
      <c r="A75" s="2"/>
      <c r="B75" s="2"/>
      <c r="C75" s="2"/>
      <c r="D75" s="251" t="s">
        <v>141</v>
      </c>
      <c r="E75" s="571">
        <f t="shared" ref="E75:E80" si="11">E12/$E$18</f>
        <v>0.68459915611814348</v>
      </c>
      <c r="F75" s="574">
        <f t="shared" ref="F75:F80" si="12">F12/$F$18</f>
        <v>0.63078216989066438</v>
      </c>
      <c r="G75" s="574">
        <f t="shared" ref="G75:G80" si="13">G12/$G$18</f>
        <v>0.66292974588938713</v>
      </c>
      <c r="H75" s="574">
        <f t="shared" ref="H75:H80" si="14">H12/$H$18</f>
        <v>0.72204968944099379</v>
      </c>
      <c r="I75" s="574">
        <f t="shared" ref="I75:I80" si="15">I12/$I$18</f>
        <v>0.70739762219286662</v>
      </c>
      <c r="J75" s="574">
        <f t="shared" ref="J75:J80" si="16">J12/$J$18</f>
        <v>0.72539682539682537</v>
      </c>
      <c r="K75" s="574">
        <f t="shared" ref="K75:K80" si="17">K12/$K$18</f>
        <v>0.59659695143566116</v>
      </c>
      <c r="L75" s="574">
        <f t="shared" ref="L75:L80" si="18">L12/$L$18</f>
        <v>0.68149466192170816</v>
      </c>
      <c r="M75" s="574">
        <f t="shared" ref="M75:M80" si="19">M12/$M$18</f>
        <v>0.74458774758175961</v>
      </c>
      <c r="N75" s="574">
        <f t="shared" ref="N75:N80" si="20">N12/$N$18</f>
        <v>0.73984545274420443</v>
      </c>
      <c r="O75" s="628">
        <f t="shared" ref="O75:O80" si="21">O12/$O$18</f>
        <v>0.73356982823002237</v>
      </c>
      <c r="P75" s="517"/>
      <c r="Q75" s="517"/>
      <c r="R75" s="517"/>
      <c r="S75" s="517"/>
    </row>
    <row r="76" spans="1:19">
      <c r="A76" s="2"/>
      <c r="B76" s="2"/>
      <c r="C76" s="2"/>
      <c r="D76" s="257" t="s">
        <v>274</v>
      </c>
      <c r="E76" s="596">
        <f t="shared" si="11"/>
        <v>8.8607594936708861E-2</v>
      </c>
      <c r="F76" s="598">
        <f t="shared" si="12"/>
        <v>1.0933557611438183E-2</v>
      </c>
      <c r="G76" s="598">
        <f t="shared" si="13"/>
        <v>1.9431988041853511E-2</v>
      </c>
      <c r="H76" s="598">
        <f t="shared" si="14"/>
        <v>1.0869565217391304E-2</v>
      </c>
      <c r="I76" s="598">
        <f t="shared" si="15"/>
        <v>2.5759577278731835E-2</v>
      </c>
      <c r="J76" s="598">
        <f t="shared" si="16"/>
        <v>1.9047619047619049E-2</v>
      </c>
      <c r="K76" s="598">
        <f t="shared" si="17"/>
        <v>1.1343495214462956E-2</v>
      </c>
      <c r="L76" s="598">
        <f t="shared" si="18"/>
        <v>0.11684460260972716</v>
      </c>
      <c r="M76" s="598">
        <f t="shared" si="19"/>
        <v>0.10156609857208659</v>
      </c>
      <c r="N76" s="598">
        <f t="shared" si="20"/>
        <v>9.5106003566475139E-2</v>
      </c>
      <c r="O76" s="633">
        <f t="shared" si="21"/>
        <v>9.8767737117251675E-2</v>
      </c>
      <c r="P76" s="517"/>
      <c r="Q76" s="517"/>
      <c r="R76" s="517"/>
      <c r="S76" s="517"/>
    </row>
    <row r="77" spans="1:19">
      <c r="A77" s="2"/>
      <c r="B77" s="2"/>
      <c r="C77" s="2"/>
      <c r="D77" s="388" t="s">
        <v>286</v>
      </c>
      <c r="E77" s="602">
        <f t="shared" si="11"/>
        <v>0.1149789029535865</v>
      </c>
      <c r="F77" s="617">
        <f t="shared" si="12"/>
        <v>0.10260723296888141</v>
      </c>
      <c r="G77" s="617">
        <f t="shared" si="13"/>
        <v>0.11883408071748879</v>
      </c>
      <c r="H77" s="617">
        <f t="shared" si="14"/>
        <v>9.5496894409937888E-2</v>
      </c>
      <c r="I77" s="617">
        <f t="shared" si="15"/>
        <v>9.2470277410832233E-2</v>
      </c>
      <c r="J77" s="617">
        <f t="shared" si="16"/>
        <v>8.7301587301587297E-2</v>
      </c>
      <c r="K77" s="617">
        <f t="shared" si="17"/>
        <v>7.3378234668557252E-2</v>
      </c>
      <c r="L77" s="617">
        <f t="shared" si="18"/>
        <v>7.0581257413997622E-2</v>
      </c>
      <c r="M77" s="617">
        <f t="shared" si="19"/>
        <v>7.6001842468908343E-2</v>
      </c>
      <c r="N77" s="617">
        <f t="shared" si="20"/>
        <v>8.2821478105805424E-2</v>
      </c>
      <c r="O77" s="635">
        <f t="shared" si="21"/>
        <v>8.1964152352501873E-2</v>
      </c>
      <c r="P77" s="517"/>
      <c r="Q77" s="517"/>
      <c r="R77" s="517"/>
      <c r="S77" s="517"/>
    </row>
    <row r="78" spans="1:19">
      <c r="A78" s="2"/>
      <c r="B78" s="2"/>
      <c r="C78" s="2"/>
      <c r="D78" s="257" t="s">
        <v>321</v>
      </c>
      <c r="E78" s="596">
        <f t="shared" si="11"/>
        <v>5.3797468354430382E-2</v>
      </c>
      <c r="F78" s="598">
        <f t="shared" si="12"/>
        <v>3.8687973086627421E-2</v>
      </c>
      <c r="G78" s="598">
        <f t="shared" si="13"/>
        <v>4.5590433482810166E-2</v>
      </c>
      <c r="H78" s="598">
        <f t="shared" si="14"/>
        <v>4.503105590062112E-2</v>
      </c>
      <c r="I78" s="598">
        <f t="shared" si="15"/>
        <v>5.151915455746367E-2</v>
      </c>
      <c r="J78" s="598">
        <f t="shared" si="16"/>
        <v>4.9206349206349205E-2</v>
      </c>
      <c r="K78" s="598">
        <f t="shared" si="17"/>
        <v>4.0765685926976249E-2</v>
      </c>
      <c r="L78" s="598">
        <f t="shared" si="18"/>
        <v>4.2408066429418745E-2</v>
      </c>
      <c r="M78" s="598">
        <f t="shared" si="19"/>
        <v>5.55043758636573E-2</v>
      </c>
      <c r="N78" s="598">
        <f t="shared" si="20"/>
        <v>5.9243114721616801E-2</v>
      </c>
      <c r="O78" s="633">
        <f t="shared" si="21"/>
        <v>5.8625840179238241E-2</v>
      </c>
      <c r="P78" s="517"/>
      <c r="Q78" s="517"/>
      <c r="R78" s="517"/>
      <c r="S78" s="517"/>
    </row>
    <row r="79" spans="1:19">
      <c r="A79" s="2"/>
      <c r="B79" s="2"/>
      <c r="C79" s="2"/>
      <c r="D79" s="388" t="s">
        <v>322</v>
      </c>
      <c r="E79" s="602">
        <f t="shared" si="11"/>
        <v>1.1603375527426161E-2</v>
      </c>
      <c r="F79" s="617">
        <f t="shared" si="12"/>
        <v>0.10344827586206896</v>
      </c>
      <c r="G79" s="617">
        <f t="shared" si="13"/>
        <v>0.10089686098654709</v>
      </c>
      <c r="H79" s="617">
        <f t="shared" si="14"/>
        <v>8.5403726708074529E-2</v>
      </c>
      <c r="I79" s="617">
        <f t="shared" si="15"/>
        <v>7.3976221928665792E-2</v>
      </c>
      <c r="J79" s="617">
        <f t="shared" si="16"/>
        <v>8.3333333333333329E-2</v>
      </c>
      <c r="K79" s="617">
        <f t="shared" si="17"/>
        <v>0.10599078341013825</v>
      </c>
      <c r="L79" s="617">
        <f t="shared" si="18"/>
        <v>2.0759193357058125E-2</v>
      </c>
      <c r="M79" s="617">
        <f t="shared" si="19"/>
        <v>7.1395670198065404E-3</v>
      </c>
      <c r="N79" s="617">
        <f t="shared" si="20"/>
        <v>1.0105012878937983E-2</v>
      </c>
      <c r="O79" s="635">
        <f t="shared" si="21"/>
        <v>1.1762509335324869E-2</v>
      </c>
      <c r="P79" s="517"/>
      <c r="Q79" s="517"/>
      <c r="R79" s="517"/>
      <c r="S79" s="517"/>
    </row>
    <row r="80" spans="1:19">
      <c r="A80" s="2"/>
      <c r="B80" s="2"/>
      <c r="C80" s="2"/>
      <c r="D80" s="257" t="s">
        <v>302</v>
      </c>
      <c r="E80" s="596">
        <f t="shared" si="11"/>
        <v>4.6413502109704644E-2</v>
      </c>
      <c r="F80" s="598">
        <f t="shared" si="12"/>
        <v>0.1135407905803196</v>
      </c>
      <c r="G80" s="598">
        <f t="shared" si="13"/>
        <v>5.2316890881913304E-2</v>
      </c>
      <c r="H80" s="598">
        <f t="shared" si="14"/>
        <v>4.1149068322981368E-2</v>
      </c>
      <c r="I80" s="598">
        <f t="shared" si="15"/>
        <v>4.8877146631439897E-2</v>
      </c>
      <c r="J80" s="598">
        <f t="shared" si="16"/>
        <v>3.5714285714285712E-2</v>
      </c>
      <c r="K80" s="598">
        <f t="shared" si="17"/>
        <v>0.17192484934420418</v>
      </c>
      <c r="L80" s="598">
        <f t="shared" si="18"/>
        <v>6.7912218268090158E-2</v>
      </c>
      <c r="M80" s="598">
        <f t="shared" si="19"/>
        <v>1.5200368493781667E-2</v>
      </c>
      <c r="N80" s="598">
        <f t="shared" si="20"/>
        <v>1.2878937982960175E-2</v>
      </c>
      <c r="O80" s="633">
        <f t="shared" si="21"/>
        <v>1.5309932785660941E-2</v>
      </c>
      <c r="P80" s="517"/>
      <c r="Q80" s="517"/>
      <c r="R80" s="517"/>
      <c r="S80" s="517"/>
    </row>
    <row r="81" spans="1:19" ht="22.5" customHeight="1">
      <c r="A81" s="2"/>
      <c r="B81" s="2"/>
      <c r="C81" s="2"/>
      <c r="D81" s="292" t="s">
        <v>71</v>
      </c>
      <c r="E81" s="563">
        <f t="shared" ref="E81:O81" si="22">SUM(E75:E80)</f>
        <v>1</v>
      </c>
      <c r="F81" s="566">
        <f t="shared" si="22"/>
        <v>1</v>
      </c>
      <c r="G81" s="566">
        <f t="shared" si="22"/>
        <v>0.99999999999999989</v>
      </c>
      <c r="H81" s="566">
        <f t="shared" si="22"/>
        <v>1</v>
      </c>
      <c r="I81" s="566">
        <f t="shared" si="22"/>
        <v>1</v>
      </c>
      <c r="J81" s="566">
        <f t="shared" si="22"/>
        <v>1.0000000000000002</v>
      </c>
      <c r="K81" s="566">
        <f t="shared" si="22"/>
        <v>1</v>
      </c>
      <c r="L81" s="566">
        <f t="shared" si="22"/>
        <v>1</v>
      </c>
      <c r="M81" s="566">
        <f t="shared" si="22"/>
        <v>1.0000000000000002</v>
      </c>
      <c r="N81" s="566">
        <f t="shared" si="22"/>
        <v>0.99999999999999989</v>
      </c>
      <c r="O81" s="570">
        <f t="shared" si="22"/>
        <v>0.99999999999999989</v>
      </c>
      <c r="P81" s="587"/>
      <c r="Q81" s="587"/>
      <c r="R81" s="587"/>
      <c r="S81" s="587"/>
    </row>
    <row r="82" spans="1:19" ht="15.75" customHeight="1">
      <c r="A82" s="2"/>
      <c r="B82" s="2"/>
      <c r="C82" s="2"/>
      <c r="D82" s="233" t="s">
        <v>439</v>
      </c>
      <c r="E82" s="355"/>
      <c r="F82" s="355"/>
      <c r="G82" s="650"/>
      <c r="H82" s="355"/>
      <c r="I82" s="355"/>
      <c r="J82" s="2"/>
      <c r="K82" s="2"/>
      <c r="L82" s="2"/>
      <c r="M82" s="2"/>
      <c r="N82" s="2"/>
      <c r="O82" s="2"/>
      <c r="P82" s="2"/>
      <c r="Q82" s="2"/>
      <c r="R82" s="2"/>
      <c r="S82" s="2"/>
    </row>
    <row r="83" spans="1:19" ht="34.5" customHeight="1">
      <c r="A83" s="2"/>
      <c r="B83" s="2"/>
      <c r="C83" s="2"/>
      <c r="D83" s="355"/>
      <c r="E83" s="355"/>
      <c r="F83" s="355"/>
      <c r="G83" s="355"/>
      <c r="H83" s="355"/>
      <c r="I83" s="355"/>
      <c r="J83" s="2"/>
      <c r="K83" s="2"/>
      <c r="L83" s="2"/>
      <c r="M83" s="2"/>
      <c r="N83" s="2"/>
      <c r="O83" s="2"/>
      <c r="P83" s="2"/>
      <c r="Q83" s="2"/>
      <c r="R83" s="2"/>
      <c r="S83" s="2"/>
    </row>
    <row r="84" spans="1:19" ht="34.5" customHeight="1">
      <c r="A84" s="2"/>
      <c r="B84" s="2"/>
      <c r="C84" s="652"/>
      <c r="D84" s="755" t="s">
        <v>1269</v>
      </c>
      <c r="E84" s="729"/>
      <c r="F84" s="729"/>
      <c r="G84" s="729"/>
      <c r="H84" s="729"/>
      <c r="I84" s="729"/>
      <c r="J84" s="729"/>
      <c r="K84" s="729"/>
      <c r="L84" s="729"/>
      <c r="M84" s="729"/>
      <c r="N84" s="729"/>
      <c r="O84" s="729"/>
      <c r="P84" s="612"/>
      <c r="Q84" s="612"/>
      <c r="R84" s="612"/>
      <c r="S84" s="2"/>
    </row>
    <row r="85" spans="1:19" ht="2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</row>
    <row r="86" spans="1:19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</row>
    <row r="87" spans="1:19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</row>
    <row r="88" spans="1:19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</row>
    <row r="89" spans="1:1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</row>
    <row r="90" spans="1:19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</row>
    <row r="91" spans="1:19">
      <c r="A91" s="2"/>
      <c r="B91" s="2"/>
      <c r="C91" s="2"/>
      <c r="D91" s="757"/>
      <c r="E91" s="736"/>
      <c r="F91" s="736"/>
      <c r="G91" s="736"/>
      <c r="H91" s="736"/>
      <c r="I91" s="736"/>
      <c r="J91" s="2"/>
      <c r="K91" s="2"/>
      <c r="L91" s="2"/>
      <c r="M91" s="2"/>
      <c r="N91" s="2"/>
      <c r="O91" s="2"/>
      <c r="P91" s="2"/>
      <c r="Q91" s="2"/>
      <c r="R91" s="2"/>
      <c r="S91" s="2"/>
    </row>
    <row r="92" spans="1:19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</row>
    <row r="93" spans="1:19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</row>
    <row r="94" spans="1:19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19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</row>
    <row r="96" spans="1:19" ht="16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 ht="36" customHeight="1">
      <c r="A98" s="2"/>
      <c r="B98" s="2"/>
      <c r="C98" s="612"/>
      <c r="D98" s="755" t="s">
        <v>1269</v>
      </c>
      <c r="E98" s="729"/>
      <c r="F98" s="729"/>
      <c r="G98" s="729"/>
      <c r="H98" s="729"/>
      <c r="I98" s="729"/>
      <c r="J98" s="729"/>
      <c r="K98" s="729"/>
      <c r="L98" s="729"/>
      <c r="M98" s="729"/>
      <c r="N98" s="729"/>
      <c r="O98" s="729"/>
      <c r="P98" s="612"/>
      <c r="Q98" s="612"/>
      <c r="R98" s="612"/>
      <c r="S98" s="151"/>
    </row>
    <row r="99" spans="1:19" ht="3.75" customHeight="1">
      <c r="A99" s="2"/>
      <c r="B99" s="2"/>
      <c r="C99" s="2"/>
      <c r="D99" s="657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</row>
    <row r="100" spans="1:19" ht="15.75" customHeight="1">
      <c r="A100" s="2"/>
      <c r="B100" s="2"/>
      <c r="C100" s="2"/>
      <c r="D100" s="661"/>
      <c r="E100" s="662"/>
      <c r="F100" s="662"/>
      <c r="G100" s="151"/>
      <c r="H100" s="662"/>
      <c r="I100" s="662"/>
      <c r="J100" s="662"/>
      <c r="K100" s="662"/>
      <c r="L100" s="271"/>
      <c r="M100" s="271"/>
      <c r="N100" s="271"/>
      <c r="O100" s="271"/>
      <c r="P100" s="271"/>
      <c r="Q100" s="271"/>
      <c r="R100" s="271"/>
      <c r="S100" s="271"/>
    </row>
    <row r="101" spans="1:19" ht="15.75" customHeight="1">
      <c r="A101" s="2"/>
      <c r="B101" s="2"/>
      <c r="C101" s="2"/>
      <c r="D101" s="661"/>
      <c r="E101" s="151"/>
      <c r="F101" s="151"/>
      <c r="G101" s="151"/>
      <c r="H101" s="151"/>
      <c r="I101" s="151"/>
      <c r="J101" s="151"/>
      <c r="K101" s="662"/>
      <c r="L101" s="271"/>
      <c r="M101" s="271"/>
      <c r="N101" s="271"/>
      <c r="O101" s="271"/>
      <c r="P101" s="271"/>
      <c r="Q101" s="271"/>
      <c r="R101" s="271"/>
      <c r="S101" s="271"/>
    </row>
    <row r="102" spans="1:19" ht="15.75" customHeight="1">
      <c r="A102" s="2"/>
      <c r="B102" s="2"/>
      <c r="C102" s="2"/>
      <c r="D102" s="661"/>
      <c r="E102" s="151"/>
      <c r="F102" s="151"/>
      <c r="G102" s="151"/>
      <c r="H102" s="151"/>
      <c r="I102" s="151"/>
      <c r="J102" s="151"/>
      <c r="K102" s="151"/>
      <c r="L102" s="271"/>
      <c r="M102" s="271"/>
      <c r="N102" s="271"/>
      <c r="O102" s="271"/>
      <c r="P102" s="271"/>
      <c r="Q102" s="271"/>
      <c r="R102" s="271"/>
      <c r="S102" s="271"/>
    </row>
    <row r="103" spans="1:19" ht="15.75" customHeight="1">
      <c r="A103" s="2"/>
      <c r="B103" s="2"/>
      <c r="C103" s="2"/>
      <c r="D103" s="661"/>
      <c r="E103" s="151"/>
      <c r="F103" s="151"/>
      <c r="G103" s="151"/>
      <c r="H103" s="151"/>
      <c r="I103" s="151"/>
      <c r="J103" s="151"/>
      <c r="K103" s="151"/>
      <c r="L103" s="271"/>
      <c r="M103" s="271"/>
      <c r="N103" s="271"/>
      <c r="O103" s="271"/>
      <c r="P103" s="271"/>
      <c r="Q103" s="271"/>
      <c r="R103" s="271"/>
      <c r="S103" s="271"/>
    </row>
    <row r="104" spans="1:19" ht="15.75" customHeight="1">
      <c r="A104" s="2"/>
      <c r="B104" s="2"/>
      <c r="C104" s="2"/>
      <c r="D104" s="661"/>
      <c r="E104" s="151"/>
      <c r="F104" s="662"/>
      <c r="G104" s="662"/>
      <c r="H104" s="662"/>
      <c r="I104" s="662"/>
      <c r="J104" s="662"/>
      <c r="K104" s="662"/>
      <c r="L104" s="271"/>
      <c r="M104" s="271"/>
      <c r="N104" s="271"/>
      <c r="O104" s="271"/>
      <c r="P104" s="271"/>
      <c r="Q104" s="271"/>
      <c r="R104" s="271"/>
      <c r="S104" s="271"/>
    </row>
    <row r="105" spans="1:19" ht="15.75" customHeight="1">
      <c r="A105" s="2"/>
      <c r="B105" s="2"/>
      <c r="C105" s="2"/>
      <c r="D105" s="553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</row>
    <row r="106" spans="1:19" ht="15.75" customHeight="1">
      <c r="A106" s="2"/>
      <c r="B106" s="2"/>
      <c r="C106" s="2"/>
      <c r="D106" s="661"/>
      <c r="E106" s="151"/>
      <c r="F106" s="151"/>
      <c r="G106" s="151"/>
      <c r="H106" s="151"/>
      <c r="I106" s="151"/>
      <c r="J106" s="151"/>
      <c r="K106" s="151"/>
      <c r="L106" s="271"/>
      <c r="M106" s="271"/>
      <c r="N106" s="271"/>
      <c r="O106" s="271"/>
      <c r="P106" s="271"/>
      <c r="Q106" s="271"/>
      <c r="R106" s="271"/>
      <c r="S106" s="271"/>
    </row>
    <row r="107" spans="1:19" ht="15.75" customHeight="1">
      <c r="A107" s="2"/>
      <c r="B107" s="2"/>
      <c r="C107" s="2"/>
      <c r="D107" s="661"/>
      <c r="E107" s="151"/>
      <c r="F107" s="662"/>
      <c r="G107" s="662"/>
      <c r="H107" s="662"/>
      <c r="I107" s="662"/>
      <c r="J107" s="662"/>
      <c r="K107" s="662"/>
      <c r="L107" s="271"/>
      <c r="M107" s="271"/>
      <c r="N107" s="271"/>
      <c r="O107" s="271"/>
      <c r="P107" s="271"/>
      <c r="Q107" s="271"/>
      <c r="R107" s="271"/>
      <c r="S107" s="271"/>
    </row>
    <row r="108" spans="1:19" ht="15.75" customHeight="1">
      <c r="A108" s="2"/>
      <c r="B108" s="2"/>
      <c r="C108" s="2"/>
      <c r="D108" s="661"/>
      <c r="E108" s="662"/>
      <c r="F108" s="662"/>
      <c r="G108" s="662"/>
      <c r="H108" s="662"/>
      <c r="I108" s="662"/>
      <c r="J108" s="662"/>
      <c r="K108" s="662"/>
      <c r="L108" s="271"/>
      <c r="M108" s="271"/>
      <c r="N108" s="271"/>
      <c r="O108" s="271"/>
      <c r="P108" s="271"/>
      <c r="Q108" s="271"/>
      <c r="R108" s="271"/>
      <c r="S108" s="271"/>
    </row>
    <row r="109" spans="1:19" ht="15.75" customHeight="1">
      <c r="A109" s="2"/>
      <c r="B109" s="2"/>
      <c r="C109" s="2"/>
      <c r="D109" s="661"/>
      <c r="E109" s="151"/>
      <c r="F109" s="151"/>
      <c r="G109" s="151"/>
      <c r="H109" s="151"/>
      <c r="I109" s="151"/>
      <c r="J109" s="151"/>
      <c r="K109" s="151"/>
      <c r="L109" s="271"/>
      <c r="M109" s="271"/>
      <c r="N109" s="271"/>
      <c r="O109" s="271"/>
      <c r="P109" s="271"/>
      <c r="Q109" s="271"/>
      <c r="R109" s="271"/>
      <c r="S109" s="271"/>
    </row>
    <row r="110" spans="1:19" ht="15.75" customHeight="1">
      <c r="A110" s="2"/>
      <c r="B110" s="2"/>
      <c r="C110" s="2"/>
      <c r="D110" s="661"/>
      <c r="E110" s="662"/>
      <c r="F110" s="662"/>
      <c r="G110" s="662"/>
      <c r="H110" s="662"/>
      <c r="I110" s="662"/>
      <c r="J110" s="662"/>
      <c r="K110" s="662"/>
      <c r="L110" s="271"/>
      <c r="M110" s="271"/>
      <c r="N110" s="271"/>
      <c r="O110" s="271"/>
      <c r="P110" s="271"/>
      <c r="Q110" s="271"/>
      <c r="R110" s="271"/>
      <c r="S110" s="271"/>
    </row>
    <row r="111" spans="1:19">
      <c r="A111" s="2"/>
      <c r="B111" s="2"/>
      <c r="C111" s="2"/>
      <c r="D111" s="355"/>
      <c r="E111" s="355"/>
      <c r="F111" s="355"/>
      <c r="G111" s="355"/>
      <c r="H111" s="355"/>
      <c r="I111" s="355"/>
      <c r="J111" s="8"/>
      <c r="K111" s="8"/>
      <c r="L111" s="8"/>
      <c r="M111" s="8"/>
      <c r="N111" s="8"/>
      <c r="O111" s="8"/>
      <c r="P111" s="8"/>
      <c r="Q111" s="8"/>
      <c r="R111" s="8"/>
      <c r="S111" s="8"/>
    </row>
    <row r="112" spans="1:19" ht="32.25" customHeight="1">
      <c r="A112" s="2"/>
      <c r="B112" s="2"/>
      <c r="C112" s="612"/>
      <c r="D112" s="755" t="s">
        <v>1269</v>
      </c>
      <c r="E112" s="729"/>
      <c r="F112" s="729"/>
      <c r="G112" s="729"/>
      <c r="H112" s="729"/>
      <c r="I112" s="729"/>
      <c r="J112" s="729"/>
      <c r="K112" s="729"/>
      <c r="L112" s="729"/>
      <c r="M112" s="729"/>
      <c r="N112" s="729"/>
      <c r="O112" s="729"/>
      <c r="P112" s="612"/>
      <c r="Q112" s="612"/>
      <c r="R112" s="612"/>
      <c r="S112" s="2"/>
    </row>
    <row r="113" spans="1:19" ht="2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2"/>
      <c r="B125" s="2"/>
      <c r="C125" s="2"/>
      <c r="D125" s="2"/>
      <c r="E125" s="355"/>
      <c r="F125" s="355"/>
      <c r="G125" s="355"/>
      <c r="H125" s="355"/>
      <c r="I125" s="355"/>
      <c r="J125" s="355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6.5" customHeight="1">
      <c r="A126" s="2"/>
      <c r="B126" s="2"/>
      <c r="C126" s="2"/>
      <c r="D126" s="2"/>
      <c r="E126" s="355"/>
      <c r="F126" s="355"/>
      <c r="G126" s="355"/>
      <c r="H126" s="355"/>
      <c r="I126" s="355"/>
      <c r="J126" s="355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2.75" customHeight="1">
      <c r="A127" s="2"/>
      <c r="B127" s="2"/>
      <c r="C127" s="2"/>
      <c r="D127" s="2"/>
      <c r="E127" s="355"/>
      <c r="F127" s="355"/>
      <c r="G127" s="355"/>
      <c r="H127" s="355"/>
      <c r="I127" s="355"/>
      <c r="J127" s="355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21.75" customHeight="1">
      <c r="A128" s="2"/>
      <c r="B128" s="2"/>
      <c r="C128" s="2"/>
      <c r="D128" s="755" t="s">
        <v>1321</v>
      </c>
      <c r="E128" s="729"/>
      <c r="F128" s="729"/>
      <c r="G128" s="729"/>
      <c r="H128" s="729"/>
      <c r="I128" s="729"/>
      <c r="J128" s="729"/>
      <c r="K128" s="729"/>
      <c r="L128" s="729"/>
      <c r="M128" s="729"/>
      <c r="N128" s="729"/>
      <c r="O128" s="729"/>
      <c r="P128" s="2"/>
      <c r="Q128" s="2"/>
      <c r="R128" s="2"/>
      <c r="S128" s="2"/>
    </row>
    <row r="129" spans="1:19" ht="6" customHeight="1">
      <c r="A129" s="2"/>
      <c r="B129" s="2"/>
      <c r="C129" s="2"/>
      <c r="D129" s="2"/>
      <c r="E129" s="355"/>
      <c r="F129" s="355"/>
      <c r="G129" s="355"/>
      <c r="H129" s="355"/>
      <c r="I129" s="355"/>
      <c r="J129" s="355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5.75" customHeight="1">
      <c r="A130" s="2"/>
      <c r="B130" s="2"/>
      <c r="C130" s="2"/>
      <c r="D130" s="760" t="s">
        <v>90</v>
      </c>
      <c r="E130" s="122" t="s">
        <v>98</v>
      </c>
      <c r="F130" s="124" t="s">
        <v>98</v>
      </c>
      <c r="G130" s="124" t="s">
        <v>98</v>
      </c>
      <c r="H130" s="124" t="s">
        <v>98</v>
      </c>
      <c r="I130" s="124" t="s">
        <v>98</v>
      </c>
      <c r="J130" s="124" t="s">
        <v>98</v>
      </c>
      <c r="K130" s="124" t="s">
        <v>98</v>
      </c>
      <c r="L130" s="124" t="s">
        <v>98</v>
      </c>
      <c r="M130" s="147" t="s">
        <v>98</v>
      </c>
      <c r="N130" s="124" t="s">
        <v>98</v>
      </c>
      <c r="O130" s="170" t="s">
        <v>98</v>
      </c>
      <c r="P130" s="2"/>
      <c r="Q130" s="2"/>
      <c r="R130" s="2"/>
      <c r="S130" s="2"/>
    </row>
    <row r="131" spans="1:19" ht="15.75" customHeight="1">
      <c r="A131" s="2"/>
      <c r="B131" s="2"/>
      <c r="C131" s="2"/>
      <c r="D131" s="761"/>
      <c r="E131" s="172">
        <v>2001</v>
      </c>
      <c r="F131" s="180">
        <v>2002</v>
      </c>
      <c r="G131" s="180">
        <v>2003</v>
      </c>
      <c r="H131" s="180">
        <v>2004</v>
      </c>
      <c r="I131" s="180">
        <v>2005</v>
      </c>
      <c r="J131" s="180">
        <v>2006</v>
      </c>
      <c r="K131" s="180">
        <v>2007</v>
      </c>
      <c r="L131" s="180">
        <v>2008</v>
      </c>
      <c r="M131" s="181">
        <v>2009</v>
      </c>
      <c r="N131" s="180">
        <v>2010</v>
      </c>
      <c r="O131" s="217">
        <v>2011</v>
      </c>
      <c r="P131" s="2"/>
      <c r="Q131" s="2"/>
      <c r="R131" s="2"/>
      <c r="S131" s="2"/>
    </row>
    <row r="132" spans="1:19" ht="15" customHeight="1">
      <c r="A132" s="2"/>
      <c r="B132" s="2"/>
      <c r="C132" s="2"/>
      <c r="D132" s="668" t="s">
        <v>323</v>
      </c>
      <c r="E132" s="252">
        <v>526</v>
      </c>
      <c r="F132" s="212">
        <v>706</v>
      </c>
      <c r="G132" s="212">
        <v>789</v>
      </c>
      <c r="H132" s="212">
        <v>770</v>
      </c>
      <c r="I132" s="212">
        <v>873</v>
      </c>
      <c r="J132" s="212">
        <v>784</v>
      </c>
      <c r="K132" s="212">
        <v>1709</v>
      </c>
      <c r="L132" s="212">
        <v>2040</v>
      </c>
      <c r="M132" s="212">
        <v>2693</v>
      </c>
      <c r="N132" s="212">
        <v>3109</v>
      </c>
      <c r="O132" s="260">
        <v>3254</v>
      </c>
      <c r="P132" s="2"/>
      <c r="Q132" s="2"/>
      <c r="R132" s="2"/>
      <c r="S132" s="2"/>
    </row>
    <row r="133" spans="1:19">
      <c r="A133" s="2"/>
      <c r="B133" s="2"/>
      <c r="C133" s="2"/>
      <c r="D133" s="645" t="s">
        <v>523</v>
      </c>
      <c r="E133" s="291">
        <v>373</v>
      </c>
      <c r="F133" s="277">
        <v>442</v>
      </c>
      <c r="G133" s="277">
        <v>466</v>
      </c>
      <c r="H133" s="277">
        <v>473</v>
      </c>
      <c r="I133" s="277">
        <v>547</v>
      </c>
      <c r="J133" s="277">
        <v>459</v>
      </c>
      <c r="K133" s="277">
        <v>932</v>
      </c>
      <c r="L133" s="277">
        <v>1221</v>
      </c>
      <c r="M133" s="277">
        <v>1638</v>
      </c>
      <c r="N133" s="277">
        <v>1921</v>
      </c>
      <c r="O133" s="293">
        <v>2041</v>
      </c>
      <c r="P133" s="2"/>
      <c r="Q133" s="2"/>
      <c r="R133" s="2"/>
      <c r="S133" s="2"/>
    </row>
    <row r="134" spans="1:19">
      <c r="A134" s="2"/>
      <c r="B134" s="2"/>
      <c r="C134" s="2"/>
      <c r="D134" s="669" t="s">
        <v>302</v>
      </c>
      <c r="E134" s="389">
        <v>49</v>
      </c>
      <c r="F134" s="366">
        <v>41</v>
      </c>
      <c r="G134" s="366">
        <v>83</v>
      </c>
      <c r="H134" s="366">
        <v>45</v>
      </c>
      <c r="I134" s="366">
        <v>94</v>
      </c>
      <c r="J134" s="366">
        <v>17</v>
      </c>
      <c r="K134" s="366">
        <v>180</v>
      </c>
      <c r="L134" s="366">
        <v>111</v>
      </c>
      <c r="M134" s="366">
        <v>11</v>
      </c>
      <c r="N134" s="366">
        <v>17</v>
      </c>
      <c r="O134" s="368">
        <v>61</v>
      </c>
      <c r="P134" s="2"/>
      <c r="Q134" s="2"/>
      <c r="R134" s="2"/>
      <c r="S134" s="2"/>
    </row>
    <row r="135" spans="1:19" ht="21.75" customHeight="1">
      <c r="A135" s="2"/>
      <c r="B135" s="2"/>
      <c r="C135" s="2"/>
      <c r="D135" s="292" t="s">
        <v>71</v>
      </c>
      <c r="E135" s="294">
        <v>948</v>
      </c>
      <c r="F135" s="299">
        <v>1189</v>
      </c>
      <c r="G135" s="299">
        <v>1338</v>
      </c>
      <c r="H135" s="299">
        <v>1288</v>
      </c>
      <c r="I135" s="299">
        <v>1514</v>
      </c>
      <c r="J135" s="299">
        <v>1260</v>
      </c>
      <c r="K135" s="299">
        <v>2821</v>
      </c>
      <c r="L135" s="299">
        <v>3372</v>
      </c>
      <c r="M135" s="299">
        <v>4342</v>
      </c>
      <c r="N135" s="299">
        <v>5047</v>
      </c>
      <c r="O135" s="304">
        <v>5356</v>
      </c>
      <c r="P135" s="2"/>
      <c r="Q135" s="2"/>
      <c r="R135" s="2"/>
      <c r="S135" s="2"/>
    </row>
    <row r="136" spans="1:19" ht="15.75" customHeight="1">
      <c r="A136" s="2"/>
      <c r="B136" s="2"/>
      <c r="C136" s="2"/>
      <c r="D136" s="233" t="s">
        <v>439</v>
      </c>
      <c r="E136" s="355"/>
      <c r="F136" s="355"/>
      <c r="G136" s="355"/>
      <c r="H136" s="355"/>
      <c r="I136" s="355"/>
      <c r="J136" s="355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2"/>
      <c r="B137" s="2"/>
      <c r="C137" s="2"/>
      <c r="D137" s="355"/>
      <c r="E137" s="355"/>
      <c r="F137" s="355"/>
      <c r="G137" s="355"/>
      <c r="H137" s="355"/>
      <c r="I137" s="355"/>
      <c r="J137" s="355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33" customHeight="1">
      <c r="A138" s="2"/>
      <c r="B138" s="2"/>
      <c r="C138" s="2"/>
      <c r="D138" s="756" t="s">
        <v>1335</v>
      </c>
      <c r="E138" s="729"/>
      <c r="F138" s="729"/>
      <c r="G138" s="729"/>
      <c r="H138" s="729"/>
      <c r="I138" s="729"/>
      <c r="J138" s="729"/>
      <c r="K138" s="729"/>
      <c r="L138" s="729"/>
      <c r="M138" s="729"/>
      <c r="N138" s="729"/>
      <c r="O138" s="729"/>
      <c r="P138" s="612"/>
      <c r="Q138" s="612"/>
      <c r="R138" s="612"/>
      <c r="S138" s="612"/>
    </row>
    <row r="139" spans="1:19" ht="3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43.5" customHeight="1">
      <c r="A140" s="2"/>
      <c r="B140" s="2"/>
      <c r="C140" s="2"/>
      <c r="D140" s="464" t="s">
        <v>542</v>
      </c>
      <c r="E140" s="466" t="s">
        <v>548</v>
      </c>
      <c r="F140" s="468" t="s">
        <v>554</v>
      </c>
      <c r="G140" s="468" t="s">
        <v>561</v>
      </c>
      <c r="H140" s="468" t="s">
        <v>562</v>
      </c>
      <c r="I140" s="468" t="s">
        <v>105</v>
      </c>
      <c r="J140" s="468" t="s">
        <v>563</v>
      </c>
      <c r="K140" s="468" t="s">
        <v>564</v>
      </c>
      <c r="L140" s="468" t="s">
        <v>566</v>
      </c>
      <c r="M140" s="468" t="s">
        <v>567</v>
      </c>
      <c r="N140" s="473" t="s">
        <v>568</v>
      </c>
      <c r="O140" s="481"/>
      <c r="P140" s="481"/>
      <c r="Q140" s="481"/>
      <c r="R140" s="481"/>
      <c r="S140" s="2"/>
    </row>
    <row r="141" spans="1:19" ht="15.75" customHeight="1">
      <c r="A141" s="2"/>
      <c r="B141" s="2"/>
      <c r="C141" s="2"/>
      <c r="D141" s="668" t="s">
        <v>323</v>
      </c>
      <c r="E141" s="571">
        <f t="shared" ref="E141:N141" si="23">(F20-E20)/E20</f>
        <v>0.34220532319391633</v>
      </c>
      <c r="F141" s="485">
        <f t="shared" si="23"/>
        <v>0.11756373937677053</v>
      </c>
      <c r="G141" s="574">
        <f t="shared" si="23"/>
        <v>-2.4081115335868188E-2</v>
      </c>
      <c r="H141" s="574">
        <f t="shared" si="23"/>
        <v>0.13376623376623376</v>
      </c>
      <c r="I141" s="574">
        <f t="shared" si="23"/>
        <v>-0.10194730813287514</v>
      </c>
      <c r="J141" s="574">
        <f t="shared" si="23"/>
        <v>1.1798469387755102</v>
      </c>
      <c r="K141" s="574">
        <f t="shared" si="23"/>
        <v>0.19368051492100644</v>
      </c>
      <c r="L141" s="574">
        <f t="shared" si="23"/>
        <v>0.32009803921568625</v>
      </c>
      <c r="M141" s="574">
        <f t="shared" si="23"/>
        <v>0.15447456368362422</v>
      </c>
      <c r="N141" s="628">
        <f t="shared" si="23"/>
        <v>4.6638790607912511E-2</v>
      </c>
      <c r="O141" s="674"/>
      <c r="P141" s="674"/>
      <c r="Q141" s="674"/>
      <c r="R141" s="674"/>
      <c r="S141" s="271"/>
    </row>
    <row r="142" spans="1:19" ht="15.75" customHeight="1">
      <c r="A142" s="2"/>
      <c r="B142" s="2"/>
      <c r="C142" s="2"/>
      <c r="D142" s="645" t="s">
        <v>523</v>
      </c>
      <c r="E142" s="596">
        <f t="shared" ref="E142:N142" si="24">(F21-E21)/E21</f>
        <v>0.18498659517426275</v>
      </c>
      <c r="F142" s="598">
        <f t="shared" si="24"/>
        <v>5.4298642533936653E-2</v>
      </c>
      <c r="G142" s="598">
        <f t="shared" si="24"/>
        <v>1.5021459227467811E-2</v>
      </c>
      <c r="H142" s="598">
        <f t="shared" si="24"/>
        <v>0.15644820295983086</v>
      </c>
      <c r="I142" s="598">
        <f t="shared" si="24"/>
        <v>-0.16087751371115175</v>
      </c>
      <c r="J142" s="598">
        <f t="shared" si="24"/>
        <v>1.0305010893246187</v>
      </c>
      <c r="K142" s="598">
        <f t="shared" si="24"/>
        <v>0.31008583690987124</v>
      </c>
      <c r="L142" s="598">
        <f t="shared" si="24"/>
        <v>0.34152334152334152</v>
      </c>
      <c r="M142" s="598">
        <f t="shared" si="24"/>
        <v>0.17277167277167277</v>
      </c>
      <c r="N142" s="633">
        <f t="shared" si="24"/>
        <v>6.2467464862051014E-2</v>
      </c>
      <c r="O142" s="674"/>
      <c r="P142" s="674"/>
      <c r="Q142" s="674"/>
      <c r="R142" s="674"/>
      <c r="S142" s="271"/>
    </row>
    <row r="143" spans="1:19" ht="15.75" customHeight="1">
      <c r="A143" s="2"/>
      <c r="B143" s="2"/>
      <c r="C143" s="2"/>
      <c r="D143" s="669" t="s">
        <v>302</v>
      </c>
      <c r="E143" s="602">
        <f t="shared" ref="E143:N143" si="25">(F22-E22)/E22</f>
        <v>-0.16326530612244897</v>
      </c>
      <c r="F143" s="617">
        <f t="shared" si="25"/>
        <v>1.024390243902439</v>
      </c>
      <c r="G143" s="617">
        <f t="shared" si="25"/>
        <v>-0.45783132530120479</v>
      </c>
      <c r="H143" s="617">
        <f t="shared" si="25"/>
        <v>1.0888888888888888</v>
      </c>
      <c r="I143" s="617">
        <f t="shared" si="25"/>
        <v>-0.81914893617021278</v>
      </c>
      <c r="J143" s="617">
        <f t="shared" si="25"/>
        <v>9.5882352941176467</v>
      </c>
      <c r="K143" s="617">
        <f t="shared" si="25"/>
        <v>-0.38333333333333336</v>
      </c>
      <c r="L143" s="617">
        <f t="shared" si="25"/>
        <v>-0.90090090090090091</v>
      </c>
      <c r="M143" s="617">
        <f t="shared" si="25"/>
        <v>0.54545454545454541</v>
      </c>
      <c r="N143" s="635">
        <f t="shared" si="25"/>
        <v>2.5882352941176472</v>
      </c>
      <c r="O143" s="674"/>
      <c r="P143" s="674"/>
      <c r="Q143" s="674"/>
      <c r="R143" s="674"/>
      <c r="S143" s="271"/>
    </row>
    <row r="144" spans="1:19" ht="21.75" customHeight="1">
      <c r="A144" s="2"/>
      <c r="B144" s="2"/>
      <c r="C144" s="2"/>
      <c r="D144" s="292" t="s">
        <v>958</v>
      </c>
      <c r="E144" s="543">
        <f t="shared" ref="E144:N144" si="26">(F23-E23)/E23</f>
        <v>0.25421940928270043</v>
      </c>
      <c r="F144" s="545">
        <f t="shared" si="26"/>
        <v>0.12531539108494533</v>
      </c>
      <c r="G144" s="545">
        <f t="shared" si="26"/>
        <v>-3.7369207772795218E-2</v>
      </c>
      <c r="H144" s="545">
        <f t="shared" si="26"/>
        <v>0.17546583850931677</v>
      </c>
      <c r="I144" s="545">
        <f t="shared" si="26"/>
        <v>-0.16776750330250992</v>
      </c>
      <c r="J144" s="545">
        <f t="shared" si="26"/>
        <v>1.2388888888888889</v>
      </c>
      <c r="K144" s="545">
        <f t="shared" si="26"/>
        <v>0.19532080822403403</v>
      </c>
      <c r="L144" s="545">
        <f t="shared" si="26"/>
        <v>0.28766310794780547</v>
      </c>
      <c r="M144" s="545">
        <f t="shared" si="26"/>
        <v>0.16236757254721326</v>
      </c>
      <c r="N144" s="548">
        <f t="shared" si="26"/>
        <v>6.1224489795918366E-2</v>
      </c>
      <c r="O144" s="554"/>
      <c r="P144" s="554"/>
      <c r="Q144" s="554"/>
      <c r="R144" s="554"/>
      <c r="S144" s="164"/>
    </row>
    <row r="145" spans="1:19" ht="15.75" customHeight="1">
      <c r="A145" s="2"/>
      <c r="B145" s="2"/>
      <c r="C145" s="2"/>
      <c r="D145" s="233" t="s">
        <v>439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33.75" customHeight="1">
      <c r="A147" s="2"/>
      <c r="B147" s="2"/>
      <c r="C147" s="2"/>
      <c r="D147" s="756" t="s">
        <v>1361</v>
      </c>
      <c r="E147" s="729"/>
      <c r="F147" s="729"/>
      <c r="G147" s="729"/>
      <c r="H147" s="729"/>
      <c r="I147" s="729"/>
      <c r="J147" s="729"/>
      <c r="K147" s="729"/>
      <c r="L147" s="729"/>
      <c r="M147" s="729"/>
      <c r="N147" s="729"/>
      <c r="O147" s="679"/>
      <c r="P147" s="612"/>
      <c r="Q147" s="612"/>
      <c r="R147" s="612"/>
      <c r="S147" s="612"/>
    </row>
    <row r="148" spans="1:19" ht="3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681"/>
      <c r="L148" s="2"/>
      <c r="M148" s="2"/>
      <c r="N148" s="2"/>
      <c r="O148" s="2"/>
      <c r="P148" s="2"/>
      <c r="Q148" s="2"/>
      <c r="R148" s="2"/>
      <c r="S148" s="2"/>
    </row>
    <row r="149" spans="1:19" ht="19.5" customHeight="1">
      <c r="A149" s="2"/>
      <c r="B149" s="2"/>
      <c r="C149" s="2"/>
      <c r="D149" s="760" t="s">
        <v>90</v>
      </c>
      <c r="E149" s="122" t="s">
        <v>98</v>
      </c>
      <c r="F149" s="124" t="s">
        <v>98</v>
      </c>
      <c r="G149" s="124" t="s">
        <v>98</v>
      </c>
      <c r="H149" s="124" t="s">
        <v>98</v>
      </c>
      <c r="I149" s="124" t="s">
        <v>98</v>
      </c>
      <c r="J149" s="124" t="s">
        <v>98</v>
      </c>
      <c r="K149" s="124" t="s">
        <v>98</v>
      </c>
      <c r="L149" s="124" t="s">
        <v>98</v>
      </c>
      <c r="M149" s="147" t="s">
        <v>98</v>
      </c>
      <c r="N149" s="124" t="s">
        <v>98</v>
      </c>
      <c r="O149" s="170" t="s">
        <v>98</v>
      </c>
      <c r="P149" s="151"/>
      <c r="Q149" s="151"/>
      <c r="R149" s="151"/>
      <c r="S149" s="151"/>
    </row>
    <row r="150" spans="1:19" ht="16.5" customHeight="1">
      <c r="A150" s="2"/>
      <c r="B150" s="2"/>
      <c r="C150" s="2"/>
      <c r="D150" s="761"/>
      <c r="E150" s="172">
        <v>2001</v>
      </c>
      <c r="F150" s="180">
        <v>2002</v>
      </c>
      <c r="G150" s="180">
        <v>2003</v>
      </c>
      <c r="H150" s="180">
        <v>2004</v>
      </c>
      <c r="I150" s="180">
        <v>2005</v>
      </c>
      <c r="J150" s="180">
        <v>2006</v>
      </c>
      <c r="K150" s="180">
        <v>2007</v>
      </c>
      <c r="L150" s="180">
        <v>2008</v>
      </c>
      <c r="M150" s="181">
        <v>2009</v>
      </c>
      <c r="N150" s="180">
        <v>2010</v>
      </c>
      <c r="O150" s="217">
        <v>2011</v>
      </c>
      <c r="P150" s="151"/>
      <c r="Q150" s="151"/>
      <c r="R150" s="151"/>
      <c r="S150" s="151"/>
    </row>
    <row r="151" spans="1:19" ht="15" customHeight="1">
      <c r="A151" s="2"/>
      <c r="B151" s="2"/>
      <c r="C151" s="2"/>
      <c r="D151" s="668" t="s">
        <v>323</v>
      </c>
      <c r="E151" s="571">
        <f t="shared" ref="E151:E153" si="27">E20/$E$23</f>
        <v>0.55485232067510548</v>
      </c>
      <c r="F151" s="574">
        <f t="shared" ref="F151:F153" si="28">F20/$F$23</f>
        <v>0.59377628259041215</v>
      </c>
      <c r="G151" s="574">
        <f t="shared" ref="G151:G153" si="29">G20/$G$23</f>
        <v>0.58968609865470856</v>
      </c>
      <c r="H151" s="574">
        <f t="shared" ref="H151:H153" si="30">H20/$H$23</f>
        <v>0.59782608695652173</v>
      </c>
      <c r="I151" s="574">
        <f t="shared" ref="I151:I153" si="31">I20/$I$23</f>
        <v>0.57661822985468958</v>
      </c>
      <c r="J151" s="574">
        <f t="shared" ref="J151:J153" si="32">J20/$J$23</f>
        <v>0.62222222222222223</v>
      </c>
      <c r="K151" s="574">
        <f t="shared" ref="K151:K153" si="33">K20/$K$23</f>
        <v>0.60581354129741227</v>
      </c>
      <c r="L151" s="574">
        <f t="shared" ref="L151:L153" si="34">L20/$L$23</f>
        <v>0.604982206405694</v>
      </c>
      <c r="M151" s="574">
        <f t="shared" ref="M151:M153" si="35">M20/$M$23</f>
        <v>0.62022109626900046</v>
      </c>
      <c r="N151" s="574">
        <f t="shared" ref="N151:N153" si="36">N20/$N$23</f>
        <v>0.61600951060035669</v>
      </c>
      <c r="O151" s="628">
        <f t="shared" ref="O151:O153" si="37">O20/$O$23</f>
        <v>0.60754294249439877</v>
      </c>
      <c r="P151" s="517"/>
      <c r="Q151" s="517"/>
      <c r="R151" s="517"/>
      <c r="S151" s="517"/>
    </row>
    <row r="152" spans="1:19">
      <c r="A152" s="2"/>
      <c r="B152" s="2"/>
      <c r="C152" s="2"/>
      <c r="D152" s="645" t="s">
        <v>523</v>
      </c>
      <c r="E152" s="596">
        <f t="shared" si="27"/>
        <v>0.39345991561181437</v>
      </c>
      <c r="F152" s="598">
        <f t="shared" si="28"/>
        <v>0.37174095878889823</v>
      </c>
      <c r="G152" s="598">
        <f t="shared" si="29"/>
        <v>0.34828101644245141</v>
      </c>
      <c r="H152" s="598">
        <f t="shared" si="30"/>
        <v>0.36723602484472051</v>
      </c>
      <c r="I152" s="598">
        <f t="shared" si="31"/>
        <v>0.36129458388375163</v>
      </c>
      <c r="J152" s="598">
        <f t="shared" si="32"/>
        <v>0.36428571428571427</v>
      </c>
      <c r="K152" s="598">
        <f t="shared" si="33"/>
        <v>0.33037929812123362</v>
      </c>
      <c r="L152" s="598">
        <f t="shared" si="34"/>
        <v>0.36209964412811391</v>
      </c>
      <c r="M152" s="598">
        <f t="shared" si="35"/>
        <v>0.3772455089820359</v>
      </c>
      <c r="N152" s="598">
        <f t="shared" si="36"/>
        <v>0.3806221517733307</v>
      </c>
      <c r="O152" s="633">
        <f t="shared" si="37"/>
        <v>0.38106796116504854</v>
      </c>
      <c r="P152" s="517"/>
      <c r="Q152" s="517"/>
      <c r="R152" s="517"/>
      <c r="S152" s="517"/>
    </row>
    <row r="153" spans="1:19">
      <c r="A153" s="2"/>
      <c r="B153" s="2"/>
      <c r="C153" s="2"/>
      <c r="D153" s="669" t="s">
        <v>302</v>
      </c>
      <c r="E153" s="602">
        <f t="shared" si="27"/>
        <v>5.1687763713080169E-2</v>
      </c>
      <c r="F153" s="617">
        <f t="shared" si="28"/>
        <v>3.4482758620689655E-2</v>
      </c>
      <c r="G153" s="617">
        <f t="shared" si="29"/>
        <v>6.2032884902840063E-2</v>
      </c>
      <c r="H153" s="617">
        <f t="shared" si="30"/>
        <v>3.4937888198757761E-2</v>
      </c>
      <c r="I153" s="617">
        <f t="shared" si="31"/>
        <v>6.2087186261558784E-2</v>
      </c>
      <c r="J153" s="617">
        <f t="shared" si="32"/>
        <v>1.3492063492063493E-2</v>
      </c>
      <c r="K153" s="617">
        <f t="shared" si="33"/>
        <v>6.3807160581354133E-2</v>
      </c>
      <c r="L153" s="617">
        <f t="shared" si="34"/>
        <v>3.2918149466192169E-2</v>
      </c>
      <c r="M153" s="617">
        <f t="shared" si="35"/>
        <v>2.5333947489636112E-3</v>
      </c>
      <c r="N153" s="617">
        <f t="shared" si="36"/>
        <v>3.3683376263126609E-3</v>
      </c>
      <c r="O153" s="635">
        <f t="shared" si="37"/>
        <v>1.1389096340552652E-2</v>
      </c>
      <c r="P153" s="517"/>
      <c r="Q153" s="517"/>
      <c r="R153" s="517"/>
      <c r="S153" s="517"/>
    </row>
    <row r="154" spans="1:19" ht="21.75" customHeight="1">
      <c r="A154" s="2"/>
      <c r="B154" s="2"/>
      <c r="C154" s="2"/>
      <c r="D154" s="292" t="s">
        <v>71</v>
      </c>
      <c r="E154" s="563">
        <f t="shared" ref="E154:O154" si="38">SUM(E151:E153)</f>
        <v>1</v>
      </c>
      <c r="F154" s="566">
        <f t="shared" si="38"/>
        <v>1</v>
      </c>
      <c r="G154" s="566">
        <f t="shared" si="38"/>
        <v>1</v>
      </c>
      <c r="H154" s="566">
        <f t="shared" si="38"/>
        <v>1</v>
      </c>
      <c r="I154" s="566">
        <f t="shared" si="38"/>
        <v>0.99999999999999989</v>
      </c>
      <c r="J154" s="566">
        <f t="shared" si="38"/>
        <v>1</v>
      </c>
      <c r="K154" s="566">
        <f t="shared" si="38"/>
        <v>1</v>
      </c>
      <c r="L154" s="566">
        <f t="shared" si="38"/>
        <v>1</v>
      </c>
      <c r="M154" s="566">
        <f t="shared" si="38"/>
        <v>1</v>
      </c>
      <c r="N154" s="566">
        <f t="shared" si="38"/>
        <v>1</v>
      </c>
      <c r="O154" s="570">
        <f t="shared" si="38"/>
        <v>0.99999999999999989</v>
      </c>
      <c r="P154" s="587"/>
      <c r="Q154" s="587"/>
      <c r="R154" s="587"/>
      <c r="S154" s="587"/>
    </row>
    <row r="155" spans="1:19" ht="15.75" customHeight="1">
      <c r="A155" s="2"/>
      <c r="B155" s="2"/>
      <c r="C155" s="2"/>
      <c r="D155" s="233" t="s">
        <v>439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21.75" customHeight="1">
      <c r="A158" s="2"/>
      <c r="B158" s="2"/>
      <c r="C158" s="2"/>
      <c r="D158" s="759" t="s">
        <v>1373</v>
      </c>
      <c r="E158" s="729"/>
      <c r="F158" s="729"/>
      <c r="G158" s="729"/>
      <c r="H158" s="729"/>
      <c r="I158" s="729"/>
      <c r="J158" s="729"/>
      <c r="K158" s="729"/>
      <c r="L158" s="729"/>
      <c r="M158" s="729"/>
      <c r="N158" s="729"/>
      <c r="O158" s="729"/>
      <c r="P158" s="2"/>
      <c r="Q158" s="2"/>
      <c r="R158" s="2"/>
      <c r="S158" s="2"/>
    </row>
    <row r="159" spans="1:19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9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21.75" customHeight="1">
      <c r="A173" s="2"/>
      <c r="B173" s="2"/>
      <c r="C173" s="2"/>
      <c r="D173" s="755" t="s">
        <v>1374</v>
      </c>
      <c r="E173" s="729"/>
      <c r="F173" s="729"/>
      <c r="G173" s="729"/>
      <c r="H173" s="729"/>
      <c r="I173" s="729"/>
      <c r="J173" s="729"/>
      <c r="K173" s="729"/>
      <c r="L173" s="729"/>
      <c r="M173" s="729"/>
      <c r="N173" s="729"/>
      <c r="O173" s="729"/>
      <c r="P173" s="2"/>
      <c r="Q173" s="2"/>
      <c r="R173" s="2"/>
      <c r="S173" s="2"/>
    </row>
    <row r="174" spans="1:19" ht="6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5.75" customHeight="1">
      <c r="A175" s="2"/>
      <c r="B175" s="2"/>
      <c r="C175" s="2"/>
      <c r="D175" s="760" t="s">
        <v>90</v>
      </c>
      <c r="E175" s="122" t="s">
        <v>98</v>
      </c>
      <c r="F175" s="124" t="s">
        <v>98</v>
      </c>
      <c r="G175" s="124" t="s">
        <v>98</v>
      </c>
      <c r="H175" s="124" t="s">
        <v>98</v>
      </c>
      <c r="I175" s="124" t="s">
        <v>98</v>
      </c>
      <c r="J175" s="124" t="s">
        <v>98</v>
      </c>
      <c r="K175" s="124" t="s">
        <v>98</v>
      </c>
      <c r="L175" s="124" t="s">
        <v>98</v>
      </c>
      <c r="M175" s="147" t="s">
        <v>98</v>
      </c>
      <c r="N175" s="124" t="s">
        <v>98</v>
      </c>
      <c r="O175" s="170" t="s">
        <v>98</v>
      </c>
      <c r="P175" s="2"/>
      <c r="Q175" s="2"/>
      <c r="R175" s="2"/>
      <c r="S175" s="2"/>
    </row>
    <row r="176" spans="1:19" ht="15.75" customHeight="1">
      <c r="A176" s="2"/>
      <c r="B176" s="2"/>
      <c r="C176" s="2"/>
      <c r="D176" s="761"/>
      <c r="E176" s="172">
        <v>2001</v>
      </c>
      <c r="F176" s="180">
        <v>2002</v>
      </c>
      <c r="G176" s="180">
        <v>2003</v>
      </c>
      <c r="H176" s="180">
        <v>2004</v>
      </c>
      <c r="I176" s="180">
        <v>2005</v>
      </c>
      <c r="J176" s="180">
        <v>2006</v>
      </c>
      <c r="K176" s="180">
        <v>2007</v>
      </c>
      <c r="L176" s="180">
        <v>2008</v>
      </c>
      <c r="M176" s="181">
        <v>2009</v>
      </c>
      <c r="N176" s="180">
        <v>2010</v>
      </c>
      <c r="O176" s="217">
        <v>2011</v>
      </c>
      <c r="P176" s="2"/>
      <c r="Q176" s="2"/>
      <c r="R176" s="2"/>
      <c r="S176" s="2"/>
    </row>
    <row r="177" spans="1:19" ht="15" customHeight="1">
      <c r="A177" s="2"/>
      <c r="B177" s="2"/>
      <c r="C177" s="2"/>
      <c r="D177" s="668" t="s">
        <v>534</v>
      </c>
      <c r="E177" s="252">
        <v>914</v>
      </c>
      <c r="F177" s="212">
        <v>1153</v>
      </c>
      <c r="G177" s="212">
        <v>1251</v>
      </c>
      <c r="H177" s="212">
        <v>1241</v>
      </c>
      <c r="I177" s="212">
        <v>1426</v>
      </c>
      <c r="J177" s="212">
        <v>1215</v>
      </c>
      <c r="K177" s="212">
        <v>2645</v>
      </c>
      <c r="L177" s="212">
        <v>3222</v>
      </c>
      <c r="M177" s="212">
        <v>4266</v>
      </c>
      <c r="N177" s="212">
        <v>4924</v>
      </c>
      <c r="O177" s="260">
        <v>5278</v>
      </c>
      <c r="P177" s="2"/>
      <c r="Q177" s="2"/>
      <c r="R177" s="2"/>
      <c r="S177" s="2"/>
    </row>
    <row r="178" spans="1:19">
      <c r="A178" s="2"/>
      <c r="B178" s="2"/>
      <c r="C178" s="2"/>
      <c r="D178" s="645" t="s">
        <v>536</v>
      </c>
      <c r="E178" s="291">
        <v>15</v>
      </c>
      <c r="F178" s="277">
        <v>16</v>
      </c>
      <c r="G178" s="277">
        <v>43</v>
      </c>
      <c r="H178" s="277">
        <v>23</v>
      </c>
      <c r="I178" s="277">
        <v>30</v>
      </c>
      <c r="J178" s="277">
        <v>31</v>
      </c>
      <c r="K178" s="277">
        <v>71</v>
      </c>
      <c r="L178" s="277">
        <v>68</v>
      </c>
      <c r="M178" s="277">
        <v>74</v>
      </c>
      <c r="N178" s="277">
        <v>116</v>
      </c>
      <c r="O178" s="293">
        <v>67</v>
      </c>
      <c r="P178" s="2"/>
      <c r="Q178" s="2"/>
      <c r="R178" s="2"/>
      <c r="S178" s="2"/>
    </row>
    <row r="179" spans="1:19">
      <c r="A179" s="2"/>
      <c r="B179" s="2"/>
      <c r="C179" s="2"/>
      <c r="D179" s="669" t="s">
        <v>302</v>
      </c>
      <c r="E179" s="389">
        <v>19</v>
      </c>
      <c r="F179" s="366">
        <v>20</v>
      </c>
      <c r="G179" s="366">
        <v>44</v>
      </c>
      <c r="H179" s="366">
        <v>24</v>
      </c>
      <c r="I179" s="366">
        <v>58</v>
      </c>
      <c r="J179" s="366">
        <v>14</v>
      </c>
      <c r="K179" s="366">
        <v>105</v>
      </c>
      <c r="L179" s="366">
        <v>82</v>
      </c>
      <c r="M179" s="366">
        <v>2</v>
      </c>
      <c r="N179" s="366">
        <v>7</v>
      </c>
      <c r="O179" s="368">
        <v>11</v>
      </c>
      <c r="P179" s="2"/>
      <c r="Q179" s="2"/>
      <c r="R179" s="2"/>
      <c r="S179" s="2"/>
    </row>
    <row r="180" spans="1:19" ht="21.75" customHeight="1">
      <c r="A180" s="2"/>
      <c r="B180" s="2"/>
      <c r="C180" s="2"/>
      <c r="D180" s="292" t="s">
        <v>71</v>
      </c>
      <c r="E180" s="294">
        <v>948</v>
      </c>
      <c r="F180" s="299">
        <v>1189</v>
      </c>
      <c r="G180" s="299">
        <v>1338</v>
      </c>
      <c r="H180" s="299">
        <v>1288</v>
      </c>
      <c r="I180" s="299">
        <v>1514</v>
      </c>
      <c r="J180" s="299">
        <v>1260</v>
      </c>
      <c r="K180" s="299">
        <v>2821</v>
      </c>
      <c r="L180" s="299">
        <v>3372</v>
      </c>
      <c r="M180" s="299">
        <v>4342</v>
      </c>
      <c r="N180" s="299">
        <v>5047</v>
      </c>
      <c r="O180" s="304">
        <v>5356</v>
      </c>
      <c r="P180" s="2"/>
      <c r="Q180" s="2"/>
      <c r="R180" s="2"/>
      <c r="S180" s="2"/>
    </row>
    <row r="181" spans="1:19" ht="15.75" customHeight="1">
      <c r="A181" s="2"/>
      <c r="B181" s="2"/>
      <c r="C181" s="2"/>
      <c r="D181" s="233" t="s">
        <v>439</v>
      </c>
      <c r="E181" s="474"/>
      <c r="F181" s="474"/>
      <c r="G181" s="474"/>
      <c r="H181" s="474"/>
      <c r="I181" s="474"/>
      <c r="J181" s="474"/>
      <c r="K181" s="474"/>
      <c r="L181" s="474"/>
      <c r="M181" s="474"/>
      <c r="N181" s="474"/>
      <c r="O181" s="474"/>
      <c r="P181" s="2"/>
      <c r="Q181" s="2"/>
      <c r="R181" s="2"/>
      <c r="S181" s="2"/>
    </row>
    <row r="182" spans="1:19" ht="9.75" customHeight="1">
      <c r="A182" s="2"/>
      <c r="B182" s="2"/>
      <c r="C182" s="2"/>
      <c r="D182" s="695"/>
      <c r="E182" s="474"/>
      <c r="F182" s="474"/>
      <c r="G182" s="474"/>
      <c r="H182" s="474"/>
      <c r="I182" s="474"/>
      <c r="J182" s="474"/>
      <c r="K182" s="474"/>
      <c r="L182" s="474"/>
      <c r="M182" s="474"/>
      <c r="N182" s="474"/>
      <c r="O182" s="474"/>
      <c r="P182" s="2"/>
      <c r="Q182" s="2"/>
      <c r="R182" s="2"/>
      <c r="S182" s="2"/>
    </row>
    <row r="183" spans="1:19" ht="10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34.5" customHeight="1">
      <c r="A184" s="2"/>
      <c r="B184" s="2"/>
      <c r="C184" s="2"/>
      <c r="D184" s="756" t="s">
        <v>1375</v>
      </c>
      <c r="E184" s="729"/>
      <c r="F184" s="729"/>
      <c r="G184" s="729"/>
      <c r="H184" s="729"/>
      <c r="I184" s="729"/>
      <c r="J184" s="729"/>
      <c r="K184" s="729"/>
      <c r="L184" s="729"/>
      <c r="M184" s="729"/>
      <c r="N184" s="729"/>
      <c r="O184" s="729"/>
      <c r="P184" s="612"/>
      <c r="Q184" s="612"/>
      <c r="R184" s="612"/>
      <c r="S184" s="612"/>
    </row>
    <row r="185" spans="1:19" ht="3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41.25" customHeight="1">
      <c r="A186" s="2"/>
      <c r="B186" s="2"/>
      <c r="C186" s="2"/>
      <c r="D186" s="464" t="s">
        <v>542</v>
      </c>
      <c r="E186" s="466" t="s">
        <v>548</v>
      </c>
      <c r="F186" s="468" t="s">
        <v>554</v>
      </c>
      <c r="G186" s="468" t="s">
        <v>561</v>
      </c>
      <c r="H186" s="468" t="s">
        <v>562</v>
      </c>
      <c r="I186" s="468" t="s">
        <v>105</v>
      </c>
      <c r="J186" s="468" t="s">
        <v>563</v>
      </c>
      <c r="K186" s="468" t="s">
        <v>564</v>
      </c>
      <c r="L186" s="468" t="s">
        <v>566</v>
      </c>
      <c r="M186" s="468" t="s">
        <v>567</v>
      </c>
      <c r="N186" s="473" t="s">
        <v>568</v>
      </c>
      <c r="O186" s="481"/>
      <c r="P186" s="481"/>
      <c r="Q186" s="481"/>
      <c r="R186" s="481"/>
      <c r="S186" s="2"/>
    </row>
    <row r="187" spans="1:19" ht="15.75" customHeight="1">
      <c r="A187" s="2"/>
      <c r="B187" s="2"/>
      <c r="C187" s="2"/>
      <c r="D187" s="668" t="s">
        <v>534</v>
      </c>
      <c r="E187" s="571">
        <f t="shared" ref="E187:N187" si="39">(F25-E25)/E25</f>
        <v>0.26148796498905907</v>
      </c>
      <c r="F187" s="574">
        <f t="shared" si="39"/>
        <v>8.4995663486556808E-2</v>
      </c>
      <c r="G187" s="574">
        <f t="shared" si="39"/>
        <v>-7.9936051159072742E-3</v>
      </c>
      <c r="H187" s="574">
        <f t="shared" si="39"/>
        <v>0.14907332796132153</v>
      </c>
      <c r="I187" s="574">
        <f t="shared" si="39"/>
        <v>-0.1479663394109397</v>
      </c>
      <c r="J187" s="574">
        <f t="shared" si="39"/>
        <v>1.176954732510288</v>
      </c>
      <c r="K187" s="574">
        <f t="shared" si="39"/>
        <v>0.21814744801512287</v>
      </c>
      <c r="L187" s="574">
        <f t="shared" si="39"/>
        <v>0.32402234636871508</v>
      </c>
      <c r="M187" s="574">
        <f t="shared" si="39"/>
        <v>0.15424285044538208</v>
      </c>
      <c r="N187" s="628">
        <f t="shared" si="39"/>
        <v>7.18927701056052E-2</v>
      </c>
      <c r="O187" s="518"/>
      <c r="P187" s="518"/>
      <c r="Q187" s="518"/>
      <c r="R187" s="518"/>
      <c r="S187" s="271"/>
    </row>
    <row r="188" spans="1:19" ht="15.75" customHeight="1">
      <c r="A188" s="2"/>
      <c r="B188" s="2"/>
      <c r="C188" s="2"/>
      <c r="D188" s="645" t="s">
        <v>536</v>
      </c>
      <c r="E188" s="596">
        <f t="shared" ref="E188:N188" si="40">(F26-E26)/E26</f>
        <v>6.6666666666666666E-2</v>
      </c>
      <c r="F188" s="598">
        <f t="shared" si="40"/>
        <v>1.6875</v>
      </c>
      <c r="G188" s="598">
        <f t="shared" si="40"/>
        <v>-0.46511627906976744</v>
      </c>
      <c r="H188" s="598">
        <f t="shared" si="40"/>
        <v>0.30434782608695654</v>
      </c>
      <c r="I188" s="598">
        <f t="shared" si="40"/>
        <v>3.3333333333333333E-2</v>
      </c>
      <c r="J188" s="598">
        <f t="shared" si="40"/>
        <v>1.2903225806451613</v>
      </c>
      <c r="K188" s="598">
        <f t="shared" si="40"/>
        <v>-4.2253521126760563E-2</v>
      </c>
      <c r="L188" s="598">
        <f t="shared" si="40"/>
        <v>8.8235294117647065E-2</v>
      </c>
      <c r="M188" s="598">
        <f t="shared" si="40"/>
        <v>0.56756756756756754</v>
      </c>
      <c r="N188" s="633">
        <f t="shared" si="40"/>
        <v>-0.42241379310344829</v>
      </c>
      <c r="O188" s="518"/>
      <c r="P188" s="518"/>
      <c r="Q188" s="518"/>
      <c r="R188" s="518"/>
      <c r="S188" s="271"/>
    </row>
    <row r="189" spans="1:19" ht="15.75" customHeight="1">
      <c r="A189" s="2"/>
      <c r="B189" s="2"/>
      <c r="C189" s="2"/>
      <c r="D189" s="669" t="s">
        <v>302</v>
      </c>
      <c r="E189" s="602">
        <f t="shared" ref="E189:N189" si="41">(F27-E27)/E27</f>
        <v>5.2631578947368418E-2</v>
      </c>
      <c r="F189" s="617">
        <f t="shared" si="41"/>
        <v>1.2</v>
      </c>
      <c r="G189" s="617">
        <f t="shared" si="41"/>
        <v>-0.45454545454545453</v>
      </c>
      <c r="H189" s="617">
        <f t="shared" si="41"/>
        <v>1.4166666666666667</v>
      </c>
      <c r="I189" s="617">
        <f t="shared" si="41"/>
        <v>-0.75862068965517238</v>
      </c>
      <c r="J189" s="698">
        <f t="shared" si="41"/>
        <v>6.5</v>
      </c>
      <c r="K189" s="617">
        <f t="shared" si="41"/>
        <v>-0.21904761904761905</v>
      </c>
      <c r="L189" s="617">
        <f t="shared" si="41"/>
        <v>-0.97560975609756095</v>
      </c>
      <c r="M189" s="617">
        <f t="shared" si="41"/>
        <v>2.5</v>
      </c>
      <c r="N189" s="635">
        <f t="shared" si="41"/>
        <v>0.5714285714285714</v>
      </c>
      <c r="O189" s="518"/>
      <c r="P189" s="518"/>
      <c r="Q189" s="518"/>
      <c r="R189" s="518"/>
      <c r="S189" s="271"/>
    </row>
    <row r="190" spans="1:19" ht="21.75" customHeight="1">
      <c r="A190" s="2"/>
      <c r="B190" s="2"/>
      <c r="C190" s="2"/>
      <c r="D190" s="292" t="s">
        <v>958</v>
      </c>
      <c r="E190" s="543">
        <f t="shared" ref="E190:N190" si="42">(F28-E28)/E28</f>
        <v>0.25421940928270043</v>
      </c>
      <c r="F190" s="545">
        <f t="shared" si="42"/>
        <v>0.12531539108494533</v>
      </c>
      <c r="G190" s="545">
        <f t="shared" si="42"/>
        <v>-3.7369207772795218E-2</v>
      </c>
      <c r="H190" s="545">
        <f t="shared" si="42"/>
        <v>0.17546583850931677</v>
      </c>
      <c r="I190" s="545">
        <f t="shared" si="42"/>
        <v>-0.16776750330250992</v>
      </c>
      <c r="J190" s="545">
        <f t="shared" si="42"/>
        <v>1.2388888888888889</v>
      </c>
      <c r="K190" s="545">
        <f t="shared" si="42"/>
        <v>0.19532080822403403</v>
      </c>
      <c r="L190" s="545">
        <f t="shared" si="42"/>
        <v>0.28766310794780547</v>
      </c>
      <c r="M190" s="545">
        <f t="shared" si="42"/>
        <v>0.16236757254721326</v>
      </c>
      <c r="N190" s="548">
        <f t="shared" si="42"/>
        <v>6.1224489795918366E-2</v>
      </c>
      <c r="O190" s="551"/>
      <c r="P190" s="551"/>
      <c r="Q190" s="551"/>
      <c r="R190" s="551"/>
      <c r="S190" s="306"/>
    </row>
    <row r="191" spans="1:19" ht="15.75" customHeight="1">
      <c r="A191" s="2"/>
      <c r="B191" s="2"/>
      <c r="C191" s="2"/>
      <c r="D191" s="233" t="s">
        <v>439</v>
      </c>
      <c r="E191" s="355"/>
      <c r="F191" s="355"/>
      <c r="G191" s="355"/>
      <c r="H191" s="355"/>
      <c r="I191" s="355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34.5" customHeight="1">
      <c r="A194" s="2"/>
      <c r="B194" s="2"/>
      <c r="C194" s="2"/>
      <c r="D194" s="755" t="s">
        <v>1379</v>
      </c>
      <c r="E194" s="729"/>
      <c r="F194" s="729"/>
      <c r="G194" s="729"/>
      <c r="H194" s="729"/>
      <c r="I194" s="729"/>
      <c r="J194" s="729"/>
      <c r="K194" s="729"/>
      <c r="L194" s="729"/>
      <c r="M194" s="729"/>
      <c r="N194" s="729"/>
      <c r="O194" s="729"/>
      <c r="P194" s="612"/>
      <c r="Q194" s="612"/>
      <c r="R194" s="612"/>
      <c r="S194" s="612"/>
    </row>
    <row r="195" spans="1:19" ht="3.75" customHeight="1">
      <c r="A195" s="2"/>
      <c r="B195" s="2"/>
      <c r="C195" s="2"/>
      <c r="D195" s="1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5"/>
      <c r="S195" s="2"/>
    </row>
    <row r="196" spans="1:19" ht="16.5" customHeight="1">
      <c r="A196" s="2"/>
      <c r="B196" s="2"/>
      <c r="C196" s="2"/>
      <c r="D196" s="760" t="s">
        <v>90</v>
      </c>
      <c r="E196" s="122" t="s">
        <v>98</v>
      </c>
      <c r="F196" s="124" t="s">
        <v>98</v>
      </c>
      <c r="G196" s="124" t="s">
        <v>98</v>
      </c>
      <c r="H196" s="124" t="s">
        <v>98</v>
      </c>
      <c r="I196" s="124" t="s">
        <v>98</v>
      </c>
      <c r="J196" s="124" t="s">
        <v>98</v>
      </c>
      <c r="K196" s="124" t="s">
        <v>98</v>
      </c>
      <c r="L196" s="124" t="s">
        <v>98</v>
      </c>
      <c r="M196" s="147" t="s">
        <v>98</v>
      </c>
      <c r="N196" s="124" t="s">
        <v>98</v>
      </c>
      <c r="O196" s="170" t="s">
        <v>98</v>
      </c>
      <c r="P196" s="151"/>
      <c r="Q196" s="151"/>
      <c r="R196" s="151"/>
      <c r="S196" s="151"/>
    </row>
    <row r="197" spans="1:19" ht="16.5" customHeight="1">
      <c r="A197" s="2"/>
      <c r="B197" s="2"/>
      <c r="C197" s="2"/>
      <c r="D197" s="761"/>
      <c r="E197" s="172">
        <v>2001</v>
      </c>
      <c r="F197" s="180">
        <v>2002</v>
      </c>
      <c r="G197" s="180">
        <v>2003</v>
      </c>
      <c r="H197" s="180">
        <v>2004</v>
      </c>
      <c r="I197" s="180">
        <v>2005</v>
      </c>
      <c r="J197" s="180">
        <v>2006</v>
      </c>
      <c r="K197" s="180">
        <v>2007</v>
      </c>
      <c r="L197" s="180">
        <v>2008</v>
      </c>
      <c r="M197" s="181">
        <v>2009</v>
      </c>
      <c r="N197" s="180">
        <v>2010</v>
      </c>
      <c r="O197" s="217">
        <v>2011</v>
      </c>
      <c r="P197" s="151"/>
      <c r="Q197" s="151"/>
      <c r="R197" s="151"/>
      <c r="S197" s="151"/>
    </row>
    <row r="198" spans="1:19" ht="15" customHeight="1">
      <c r="A198" s="2"/>
      <c r="B198" s="2"/>
      <c r="C198" s="2"/>
      <c r="D198" s="668" t="s">
        <v>534</v>
      </c>
      <c r="E198" s="571">
        <f t="shared" ref="E198:E200" si="43">E25/$E$28</f>
        <v>0.96413502109704641</v>
      </c>
      <c r="F198" s="574">
        <f t="shared" ref="F198:F200" si="44">F25/$F$28</f>
        <v>0.96972245584524808</v>
      </c>
      <c r="G198" s="574">
        <f t="shared" ref="G198:G200" si="45">G25/$G$28</f>
        <v>0.93497757847533636</v>
      </c>
      <c r="H198" s="574">
        <f t="shared" ref="H198:H200" si="46">H25/$H$28</f>
        <v>0.96350931677018636</v>
      </c>
      <c r="I198" s="574">
        <f t="shared" ref="I198:I200" si="47">I25/$I$28</f>
        <v>0.94187582562747685</v>
      </c>
      <c r="J198" s="574">
        <f t="shared" ref="J198:J200" si="48">J25/$J$28</f>
        <v>0.9642857142857143</v>
      </c>
      <c r="K198" s="574">
        <f t="shared" ref="K198:K200" si="49">K25/$K$28</f>
        <v>0.93761077632045375</v>
      </c>
      <c r="L198" s="574">
        <f t="shared" ref="L198:L200" si="50">L25/$L$28</f>
        <v>0.95551601423487542</v>
      </c>
      <c r="M198" s="574">
        <f t="shared" ref="M198:M200" si="51">M25/$M$28</f>
        <v>0.98249654537079689</v>
      </c>
      <c r="N198" s="574">
        <f t="shared" ref="N198:N200" si="52">N25/$N$28</f>
        <v>0.97562908658609071</v>
      </c>
      <c r="O198" s="628">
        <f t="shared" ref="O198:O200" si="53">O25/$O$28</f>
        <v>0.9854368932038835</v>
      </c>
      <c r="P198" s="517"/>
      <c r="Q198" s="517"/>
      <c r="R198" s="517"/>
      <c r="S198" s="517"/>
    </row>
    <row r="199" spans="1:19">
      <c r="A199" s="2"/>
      <c r="B199" s="2"/>
      <c r="C199" s="2"/>
      <c r="D199" s="645" t="s">
        <v>536</v>
      </c>
      <c r="E199" s="596">
        <f t="shared" si="43"/>
        <v>1.5822784810126583E-2</v>
      </c>
      <c r="F199" s="598">
        <f t="shared" si="44"/>
        <v>1.345668629100084E-2</v>
      </c>
      <c r="G199" s="598">
        <f t="shared" si="45"/>
        <v>3.2137518684603884E-2</v>
      </c>
      <c r="H199" s="598">
        <f t="shared" si="46"/>
        <v>1.7857142857142856E-2</v>
      </c>
      <c r="I199" s="598">
        <f t="shared" si="47"/>
        <v>1.9815059445178335E-2</v>
      </c>
      <c r="J199" s="598">
        <f t="shared" si="48"/>
        <v>2.4603174603174603E-2</v>
      </c>
      <c r="K199" s="598">
        <f t="shared" si="49"/>
        <v>2.5168380007089684E-2</v>
      </c>
      <c r="L199" s="598">
        <f t="shared" si="50"/>
        <v>2.0166073546856466E-2</v>
      </c>
      <c r="M199" s="598">
        <f t="shared" si="51"/>
        <v>1.704283740211884E-2</v>
      </c>
      <c r="N199" s="598">
        <f t="shared" si="52"/>
        <v>2.2983950861898157E-2</v>
      </c>
      <c r="O199" s="633">
        <f t="shared" si="53"/>
        <v>1.2509335324869305E-2</v>
      </c>
      <c r="P199" s="517"/>
      <c r="Q199" s="517"/>
      <c r="R199" s="517"/>
      <c r="S199" s="517"/>
    </row>
    <row r="200" spans="1:19">
      <c r="A200" s="2"/>
      <c r="B200" s="2"/>
      <c r="C200" s="2"/>
      <c r="D200" s="669" t="s">
        <v>302</v>
      </c>
      <c r="E200" s="602">
        <f t="shared" si="43"/>
        <v>2.0042194092827006E-2</v>
      </c>
      <c r="F200" s="617">
        <f t="shared" si="44"/>
        <v>1.6820857863751051E-2</v>
      </c>
      <c r="G200" s="617">
        <f t="shared" si="45"/>
        <v>3.2884902840059793E-2</v>
      </c>
      <c r="H200" s="617">
        <f t="shared" si="46"/>
        <v>1.8633540372670808E-2</v>
      </c>
      <c r="I200" s="617">
        <f t="shared" si="47"/>
        <v>3.8309114927344783E-2</v>
      </c>
      <c r="J200" s="617">
        <f t="shared" si="48"/>
        <v>1.1111111111111112E-2</v>
      </c>
      <c r="K200" s="617">
        <f t="shared" si="49"/>
        <v>3.7220843672456573E-2</v>
      </c>
      <c r="L200" s="617">
        <f t="shared" si="50"/>
        <v>2.4317912218268092E-2</v>
      </c>
      <c r="M200" s="617">
        <f t="shared" si="51"/>
        <v>4.6061722708429296E-4</v>
      </c>
      <c r="N200" s="617">
        <f t="shared" si="52"/>
        <v>1.3869625520110957E-3</v>
      </c>
      <c r="O200" s="635">
        <f t="shared" si="53"/>
        <v>2.0537714712471995E-3</v>
      </c>
      <c r="P200" s="517"/>
      <c r="Q200" s="517"/>
      <c r="R200" s="517"/>
      <c r="S200" s="517"/>
    </row>
    <row r="201" spans="1:19" ht="21.75" customHeight="1">
      <c r="A201" s="2"/>
      <c r="B201" s="2"/>
      <c r="C201" s="2"/>
      <c r="D201" s="292" t="s">
        <v>71</v>
      </c>
      <c r="E201" s="563">
        <f t="shared" ref="E201:O201" si="54">SUM(E198:E200)</f>
        <v>1</v>
      </c>
      <c r="F201" s="566">
        <f t="shared" si="54"/>
        <v>1</v>
      </c>
      <c r="G201" s="566">
        <f t="shared" si="54"/>
        <v>1</v>
      </c>
      <c r="H201" s="566">
        <f t="shared" si="54"/>
        <v>1</v>
      </c>
      <c r="I201" s="566">
        <f t="shared" si="54"/>
        <v>1</v>
      </c>
      <c r="J201" s="566">
        <f t="shared" si="54"/>
        <v>1</v>
      </c>
      <c r="K201" s="566">
        <f t="shared" si="54"/>
        <v>1</v>
      </c>
      <c r="L201" s="566">
        <f t="shared" si="54"/>
        <v>1</v>
      </c>
      <c r="M201" s="566">
        <f t="shared" si="54"/>
        <v>1</v>
      </c>
      <c r="N201" s="566">
        <f t="shared" si="54"/>
        <v>1</v>
      </c>
      <c r="O201" s="570">
        <f t="shared" si="54"/>
        <v>1</v>
      </c>
      <c r="P201" s="587"/>
      <c r="Q201" s="587"/>
      <c r="R201" s="587"/>
      <c r="S201" s="587"/>
    </row>
    <row r="202" spans="1:19" ht="15.75" customHeight="1">
      <c r="A202" s="2"/>
      <c r="B202" s="2"/>
      <c r="C202" s="2"/>
      <c r="D202" s="233" t="s">
        <v>439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23.25" customHeight="1">
      <c r="A205" s="2"/>
      <c r="B205" s="2"/>
      <c r="C205" s="2"/>
      <c r="D205" s="759" t="s">
        <v>1386</v>
      </c>
      <c r="E205" s="729"/>
      <c r="F205" s="729"/>
      <c r="G205" s="729"/>
      <c r="H205" s="729"/>
      <c r="I205" s="729"/>
      <c r="J205" s="729"/>
      <c r="K205" s="729"/>
      <c r="L205" s="729"/>
      <c r="M205" s="729"/>
      <c r="N205" s="729"/>
      <c r="O205" s="729"/>
      <c r="P205" s="2"/>
      <c r="Q205" s="2"/>
      <c r="R205" s="2"/>
      <c r="S205" s="2"/>
    </row>
    <row r="206" spans="1:19" ht="5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8" customHeight="1">
      <c r="A218" s="2"/>
      <c r="B218" s="2"/>
      <c r="C218" s="2"/>
      <c r="D218" s="405"/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2"/>
      <c r="Q218" s="2"/>
      <c r="R218" s="2"/>
      <c r="S218" s="2"/>
    </row>
    <row r="219" spans="1:19">
      <c r="A219" s="2"/>
      <c r="B219" s="2"/>
      <c r="C219" s="2"/>
      <c r="D219" s="439"/>
      <c r="E219" s="439"/>
      <c r="F219" s="439"/>
      <c r="G219" s="739" t="s">
        <v>0</v>
      </c>
      <c r="H219" s="736"/>
      <c r="I219" s="439"/>
      <c r="J219" s="439"/>
      <c r="K219" s="439"/>
      <c r="L219" s="439"/>
      <c r="M219" s="439"/>
      <c r="N219" s="439"/>
      <c r="O219" s="439"/>
      <c r="P219" s="2"/>
      <c r="Q219" s="2"/>
      <c r="R219" s="2"/>
      <c r="S219" s="2"/>
    </row>
    <row r="220" spans="1:19">
      <c r="A220" s="2"/>
      <c r="B220" s="2"/>
      <c r="C220" s="2"/>
      <c r="D220" s="439"/>
      <c r="E220" s="439"/>
      <c r="F220" s="439"/>
      <c r="G220" s="765" t="s">
        <v>7</v>
      </c>
      <c r="H220" s="736"/>
      <c r="I220" s="439"/>
      <c r="J220" s="439"/>
      <c r="K220" s="439"/>
      <c r="L220" s="439"/>
      <c r="M220" s="439"/>
      <c r="N220" s="439"/>
      <c r="O220" s="439"/>
      <c r="P220" s="2"/>
      <c r="Q220" s="2"/>
      <c r="R220" s="2"/>
      <c r="S220" s="2"/>
    </row>
    <row r="221" spans="1:19">
      <c r="A221" s="2"/>
      <c r="B221" s="2"/>
      <c r="C221" s="2"/>
      <c r="D221" s="2"/>
      <c r="E221" s="2"/>
      <c r="F221" s="2"/>
      <c r="G221" s="758" t="s">
        <v>273</v>
      </c>
      <c r="H221" s="736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</row>
    <row r="963" spans="1:19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</row>
    <row r="964" spans="1:19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</row>
    <row r="965" spans="1:19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</row>
    <row r="966" spans="1:19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</row>
    <row r="967" spans="1:19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</row>
    <row r="968" spans="1:19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</row>
    <row r="969" spans="1:1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</row>
    <row r="970" spans="1:19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</row>
    <row r="971" spans="1:19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</row>
    <row r="972" spans="1:19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</row>
    <row r="973" spans="1:19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</row>
    <row r="974" spans="1:19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</row>
    <row r="975" spans="1:19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</row>
    <row r="976" spans="1:19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</row>
    <row r="977" spans="1:19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</row>
    <row r="978" spans="1:19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</row>
    <row r="979" spans="1:1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</row>
    <row r="980" spans="1:19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</row>
    <row r="981" spans="1:19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</row>
    <row r="982" spans="1:19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</row>
    <row r="983" spans="1:19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</row>
    <row r="984" spans="1:19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</row>
    <row r="985" spans="1:19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</row>
    <row r="986" spans="1:19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</row>
    <row r="987" spans="1:19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</row>
    <row r="988" spans="1:19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</row>
    <row r="989" spans="1:1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</row>
    <row r="990" spans="1:19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</row>
    <row r="991" spans="1:19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</row>
    <row r="992" spans="1:19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</row>
    <row r="993" spans="1:19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</row>
    <row r="994" spans="1:19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</row>
    <row r="995" spans="1:19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</row>
    <row r="996" spans="1:19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</row>
    <row r="997" spans="1:19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</row>
    <row r="998" spans="1:19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</row>
    <row r="999" spans="1:1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</row>
    <row r="1000" spans="1:19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</row>
  </sheetData>
  <mergeCells count="38">
    <mergeCell ref="D32:O32"/>
    <mergeCell ref="D39:O39"/>
    <mergeCell ref="D7:O7"/>
    <mergeCell ref="D6:K6"/>
    <mergeCell ref="D3:O3"/>
    <mergeCell ref="D4:O4"/>
    <mergeCell ref="D5:O5"/>
    <mergeCell ref="D34:D35"/>
    <mergeCell ref="D98:O98"/>
    <mergeCell ref="D196:D197"/>
    <mergeCell ref="D205:O205"/>
    <mergeCell ref="G219:H219"/>
    <mergeCell ref="D149:D150"/>
    <mergeCell ref="D130:D131"/>
    <mergeCell ref="D73:D74"/>
    <mergeCell ref="D46:D47"/>
    <mergeCell ref="D44:O44"/>
    <mergeCell ref="D58:K58"/>
    <mergeCell ref="D57:P57"/>
    <mergeCell ref="D8:O8"/>
    <mergeCell ref="B13:C13"/>
    <mergeCell ref="B12:C12"/>
    <mergeCell ref="D10:D11"/>
    <mergeCell ref="B11:C11"/>
    <mergeCell ref="G221:H221"/>
    <mergeCell ref="D173:O173"/>
    <mergeCell ref="D158:O158"/>
    <mergeCell ref="D138:O138"/>
    <mergeCell ref="D147:N147"/>
    <mergeCell ref="D175:D176"/>
    <mergeCell ref="G220:H220"/>
    <mergeCell ref="D194:O194"/>
    <mergeCell ref="D184:O184"/>
    <mergeCell ref="D70:O70"/>
    <mergeCell ref="D91:I91"/>
    <mergeCell ref="D84:O84"/>
    <mergeCell ref="D128:O128"/>
    <mergeCell ref="D112:O1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1000"/>
  <sheetViews>
    <sheetView showGridLines="0" workbookViewId="0"/>
  </sheetViews>
  <sheetFormatPr baseColWidth="10" defaultColWidth="15.140625" defaultRowHeight="15" customHeight="1"/>
  <cols>
    <col min="1" max="1" width="14.28515625" customWidth="1"/>
    <col min="2" max="2" width="14.140625" customWidth="1"/>
    <col min="3" max="3" width="16.5703125" customWidth="1"/>
    <col min="4" max="4" width="5.7109375" customWidth="1"/>
    <col min="5" max="5" width="5.42578125" customWidth="1"/>
    <col min="6" max="6" width="5.7109375" customWidth="1"/>
    <col min="7" max="7" width="5.85546875" customWidth="1"/>
    <col min="8" max="8" width="5.7109375" customWidth="1"/>
    <col min="9" max="9" width="6" customWidth="1"/>
    <col min="10" max="10" width="5.85546875" customWidth="1"/>
    <col min="11" max="14" width="5.7109375" customWidth="1"/>
    <col min="15" max="16" width="3.5703125" customWidth="1"/>
    <col min="17" max="18" width="8.5703125" customWidth="1"/>
    <col min="19" max="26" width="7.5703125" customWidth="1"/>
  </cols>
  <sheetData>
    <row r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9" ht="15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1:19" ht="15.75" customHeight="1">
      <c r="A3" s="2"/>
      <c r="B3" s="2"/>
      <c r="C3" s="84"/>
      <c r="D3" s="85"/>
      <c r="E3" s="85"/>
      <c r="F3" s="85"/>
      <c r="G3" s="85"/>
      <c r="H3" s="85"/>
      <c r="I3" s="85"/>
      <c r="J3" s="85"/>
      <c r="K3" s="85"/>
      <c r="L3" s="85"/>
      <c r="M3" s="85"/>
      <c r="N3" s="86"/>
      <c r="O3" s="2"/>
      <c r="P3" s="2"/>
      <c r="Q3" s="2"/>
      <c r="R3" s="2"/>
    </row>
    <row r="4" spans="1:19" ht="15.75" customHeight="1">
      <c r="A4" s="2"/>
      <c r="B4" s="2"/>
      <c r="C4" s="772" t="s">
        <v>2</v>
      </c>
      <c r="D4" s="729"/>
      <c r="E4" s="729"/>
      <c r="F4" s="729"/>
      <c r="G4" s="729"/>
      <c r="H4" s="729"/>
      <c r="I4" s="729"/>
      <c r="J4" s="729"/>
      <c r="K4" s="729"/>
      <c r="L4" s="729"/>
      <c r="M4" s="729"/>
      <c r="N4" s="769"/>
      <c r="O4" s="2"/>
      <c r="P4" s="2"/>
      <c r="Q4" s="2"/>
      <c r="R4" s="2"/>
    </row>
    <row r="5" spans="1:19" ht="15.75" customHeight="1">
      <c r="A5" s="2"/>
      <c r="B5" s="2"/>
      <c r="C5" s="772" t="s">
        <v>3</v>
      </c>
      <c r="D5" s="729"/>
      <c r="E5" s="729"/>
      <c r="F5" s="729"/>
      <c r="G5" s="729"/>
      <c r="H5" s="729"/>
      <c r="I5" s="729"/>
      <c r="J5" s="729"/>
      <c r="K5" s="729"/>
      <c r="L5" s="729"/>
      <c r="M5" s="729"/>
      <c r="N5" s="769"/>
      <c r="O5" s="2"/>
      <c r="P5" s="2"/>
      <c r="Q5" s="2"/>
      <c r="R5" s="2"/>
    </row>
    <row r="6" spans="1:19" ht="15.75" customHeight="1">
      <c r="A6" s="2"/>
      <c r="B6" s="2"/>
      <c r="C6" s="772" t="s">
        <v>4</v>
      </c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69"/>
      <c r="O6" s="2"/>
      <c r="P6" s="2"/>
      <c r="Q6" s="2"/>
      <c r="R6" s="2"/>
    </row>
    <row r="7" spans="1:19" ht="15.75" customHeight="1">
      <c r="A7" s="2"/>
      <c r="B7" s="2"/>
      <c r="C7" s="775"/>
      <c r="D7" s="729"/>
      <c r="E7" s="729"/>
      <c r="F7" s="729"/>
      <c r="G7" s="729"/>
      <c r="H7" s="729"/>
      <c r="I7" s="729"/>
      <c r="J7" s="729"/>
      <c r="K7" s="729"/>
      <c r="L7" s="107"/>
      <c r="M7" s="107"/>
      <c r="N7" s="109"/>
      <c r="O7" s="2"/>
      <c r="P7" s="2"/>
      <c r="Q7" s="2"/>
      <c r="R7" s="2"/>
    </row>
    <row r="8" spans="1:19" ht="16.5" customHeight="1">
      <c r="A8" s="2"/>
      <c r="B8" s="2"/>
      <c r="C8" s="772" t="s">
        <v>96</v>
      </c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69"/>
      <c r="O8" s="2"/>
      <c r="P8" s="2"/>
      <c r="Q8" s="2"/>
      <c r="R8" s="2"/>
    </row>
    <row r="9" spans="1:19" ht="15.75" customHeight="1">
      <c r="A9" s="2"/>
      <c r="B9" s="2"/>
      <c r="C9" s="773" t="s">
        <v>97</v>
      </c>
      <c r="D9" s="763"/>
      <c r="E9" s="763"/>
      <c r="F9" s="763"/>
      <c r="G9" s="763"/>
      <c r="H9" s="763"/>
      <c r="I9" s="763"/>
      <c r="J9" s="763"/>
      <c r="K9" s="763"/>
      <c r="L9" s="763"/>
      <c r="M9" s="763"/>
      <c r="N9" s="764"/>
      <c r="O9" s="2"/>
      <c r="P9" s="2"/>
      <c r="Q9" s="2"/>
      <c r="R9" s="2"/>
    </row>
    <row r="10" spans="1:19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19" ht="15" customHeight="1">
      <c r="A11" s="2"/>
      <c r="B11" s="2"/>
      <c r="C11" s="760" t="s">
        <v>90</v>
      </c>
      <c r="D11" s="122" t="s">
        <v>98</v>
      </c>
      <c r="E11" s="124" t="s">
        <v>98</v>
      </c>
      <c r="F11" s="124" t="s">
        <v>98</v>
      </c>
      <c r="G11" s="124" t="s">
        <v>98</v>
      </c>
      <c r="H11" s="124" t="s">
        <v>98</v>
      </c>
      <c r="I11" s="124" t="s">
        <v>98</v>
      </c>
      <c r="J11" s="124" t="s">
        <v>98</v>
      </c>
      <c r="K11" s="147" t="s">
        <v>98</v>
      </c>
      <c r="L11" s="149" t="s">
        <v>98</v>
      </c>
      <c r="M11" s="149" t="s">
        <v>98</v>
      </c>
      <c r="N11" s="150" t="s">
        <v>98</v>
      </c>
      <c r="O11" s="151"/>
      <c r="P11" s="151"/>
      <c r="Q11" s="151"/>
      <c r="R11" s="151"/>
      <c r="S11" s="152"/>
    </row>
    <row r="12" spans="1:19" ht="14.25" customHeight="1">
      <c r="A12" s="2"/>
      <c r="B12" s="18" t="s">
        <v>0</v>
      </c>
      <c r="C12" s="761"/>
      <c r="D12" s="172">
        <v>2001</v>
      </c>
      <c r="E12" s="180">
        <v>2002</v>
      </c>
      <c r="F12" s="180">
        <v>2003</v>
      </c>
      <c r="G12" s="180">
        <v>2004</v>
      </c>
      <c r="H12" s="180">
        <v>2005</v>
      </c>
      <c r="I12" s="180">
        <v>2006</v>
      </c>
      <c r="J12" s="180">
        <v>2007</v>
      </c>
      <c r="K12" s="181">
        <v>2008</v>
      </c>
      <c r="L12" s="195">
        <v>2009</v>
      </c>
      <c r="M12" s="195">
        <v>2010</v>
      </c>
      <c r="N12" s="196">
        <v>2011</v>
      </c>
      <c r="O12" s="151"/>
      <c r="P12" s="151"/>
      <c r="Q12" s="151"/>
      <c r="R12" s="151"/>
      <c r="S12" s="152"/>
    </row>
    <row r="13" spans="1:19" ht="15.75" customHeight="1">
      <c r="A13" s="2"/>
      <c r="B13" s="46" t="s">
        <v>7</v>
      </c>
      <c r="C13" s="205" t="s">
        <v>132</v>
      </c>
      <c r="D13" s="36">
        <v>858</v>
      </c>
      <c r="E13" s="37">
        <v>1133</v>
      </c>
      <c r="F13" s="37">
        <v>1162</v>
      </c>
      <c r="G13" s="37">
        <v>1170</v>
      </c>
      <c r="H13" s="37">
        <v>1353</v>
      </c>
      <c r="I13" s="37">
        <v>1220</v>
      </c>
      <c r="J13" s="37">
        <v>2873</v>
      </c>
      <c r="K13" s="37">
        <v>3225</v>
      </c>
      <c r="L13" s="37">
        <v>3991</v>
      </c>
      <c r="M13" s="37">
        <v>4751</v>
      </c>
      <c r="N13" s="145">
        <v>5118</v>
      </c>
      <c r="O13" s="151"/>
      <c r="P13" s="151"/>
      <c r="Q13" s="151"/>
      <c r="R13" s="151"/>
      <c r="S13" s="213"/>
    </row>
    <row r="14" spans="1:19" ht="15.75" customHeight="1">
      <c r="A14" s="2"/>
      <c r="B14" s="46" t="s">
        <v>8</v>
      </c>
      <c r="C14" s="257" t="s">
        <v>139</v>
      </c>
      <c r="D14" s="258">
        <v>325</v>
      </c>
      <c r="E14" s="51">
        <v>432</v>
      </c>
      <c r="F14" s="51">
        <v>502</v>
      </c>
      <c r="G14" s="51">
        <v>481</v>
      </c>
      <c r="H14" s="51">
        <v>529</v>
      </c>
      <c r="I14" s="51">
        <v>536</v>
      </c>
      <c r="J14" s="51">
        <v>1355</v>
      </c>
      <c r="K14" s="51">
        <v>1272</v>
      </c>
      <c r="L14" s="51">
        <v>1670</v>
      </c>
      <c r="M14" s="51">
        <v>1940</v>
      </c>
      <c r="N14" s="178">
        <v>2165</v>
      </c>
      <c r="O14" s="151"/>
      <c r="P14" s="151"/>
      <c r="Q14" s="151"/>
      <c r="R14" s="151"/>
      <c r="S14" s="213"/>
    </row>
    <row r="15" spans="1:19" ht="15.75" customHeight="1">
      <c r="A15" s="2"/>
      <c r="B15" s="2"/>
      <c r="C15" s="273" t="s">
        <v>78</v>
      </c>
      <c r="D15" s="275">
        <v>38</v>
      </c>
      <c r="E15" s="276">
        <v>18</v>
      </c>
      <c r="F15" s="276">
        <v>26</v>
      </c>
      <c r="G15" s="276">
        <v>14</v>
      </c>
      <c r="H15" s="276">
        <v>36</v>
      </c>
      <c r="I15" s="276">
        <v>32</v>
      </c>
      <c r="J15" s="276">
        <v>44</v>
      </c>
      <c r="K15" s="276">
        <v>294</v>
      </c>
      <c r="L15" s="276">
        <v>733</v>
      </c>
      <c r="M15" s="276">
        <v>810</v>
      </c>
      <c r="N15" s="297">
        <v>655</v>
      </c>
      <c r="O15" s="151"/>
      <c r="P15" s="151"/>
      <c r="Q15" s="151"/>
      <c r="R15" s="151"/>
      <c r="S15" s="213"/>
    </row>
    <row r="16" spans="1:19" ht="21.75" customHeight="1">
      <c r="A16" s="2"/>
      <c r="B16" s="2"/>
      <c r="C16" s="292" t="s">
        <v>71</v>
      </c>
      <c r="D16" s="294">
        <f t="shared" ref="D16:N16" si="0">SUM(D13:D15)</f>
        <v>1221</v>
      </c>
      <c r="E16" s="299">
        <f t="shared" si="0"/>
        <v>1583</v>
      </c>
      <c r="F16" s="301">
        <f t="shared" si="0"/>
        <v>1690</v>
      </c>
      <c r="G16" s="299">
        <f t="shared" si="0"/>
        <v>1665</v>
      </c>
      <c r="H16" s="299">
        <f t="shared" si="0"/>
        <v>1918</v>
      </c>
      <c r="I16" s="299">
        <f t="shared" si="0"/>
        <v>1788</v>
      </c>
      <c r="J16" s="299">
        <f t="shared" si="0"/>
        <v>4272</v>
      </c>
      <c r="K16" s="299">
        <f t="shared" si="0"/>
        <v>4791</v>
      </c>
      <c r="L16" s="299">
        <f t="shared" si="0"/>
        <v>6394</v>
      </c>
      <c r="M16" s="299">
        <f t="shared" si="0"/>
        <v>7501</v>
      </c>
      <c r="N16" s="304">
        <f t="shared" si="0"/>
        <v>7938</v>
      </c>
      <c r="O16" s="306"/>
      <c r="P16" s="306"/>
      <c r="Q16" s="306"/>
      <c r="R16" s="306"/>
      <c r="S16" s="308"/>
    </row>
    <row r="17" spans="1:19" ht="10.5" customHeight="1">
      <c r="A17" s="2"/>
      <c r="B17" s="2"/>
      <c r="C17" s="310"/>
      <c r="D17" s="312"/>
      <c r="E17" s="312"/>
      <c r="F17" s="314"/>
      <c r="G17" s="312"/>
      <c r="H17" s="312"/>
      <c r="I17" s="312"/>
      <c r="J17" s="312"/>
      <c r="K17" s="312"/>
      <c r="L17" s="312"/>
      <c r="M17" s="312"/>
      <c r="N17" s="312"/>
      <c r="O17" s="306"/>
      <c r="P17" s="306"/>
      <c r="Q17" s="306"/>
      <c r="R17" s="306"/>
      <c r="S17" s="308"/>
    </row>
    <row r="18" spans="1:19" ht="14.25" customHeight="1">
      <c r="A18" s="2"/>
      <c r="B18" s="2"/>
      <c r="C18" s="316" t="s">
        <v>288</v>
      </c>
      <c r="D18" s="317">
        <v>77</v>
      </c>
      <c r="E18" s="344">
        <v>152</v>
      </c>
      <c r="F18" s="344">
        <v>156</v>
      </c>
      <c r="G18" s="344">
        <v>136</v>
      </c>
      <c r="H18" s="344">
        <v>156</v>
      </c>
      <c r="I18" s="344">
        <v>96</v>
      </c>
      <c r="J18" s="344">
        <v>206</v>
      </c>
      <c r="K18" s="344">
        <v>221</v>
      </c>
      <c r="L18" s="344">
        <v>178</v>
      </c>
      <c r="M18" s="344">
        <v>195</v>
      </c>
      <c r="N18" s="345">
        <v>199</v>
      </c>
      <c r="O18" s="151"/>
      <c r="P18" s="151"/>
      <c r="Q18" s="151"/>
      <c r="R18" s="151"/>
      <c r="S18" s="213"/>
    </row>
    <row r="19" spans="1:19" ht="15.75" customHeight="1">
      <c r="A19" s="2"/>
      <c r="B19" s="2"/>
      <c r="C19" s="257" t="s">
        <v>297</v>
      </c>
      <c r="D19" s="258">
        <v>46</v>
      </c>
      <c r="E19" s="268">
        <v>87</v>
      </c>
      <c r="F19" s="268">
        <v>97</v>
      </c>
      <c r="G19" s="268">
        <v>76</v>
      </c>
      <c r="H19" s="268">
        <v>82</v>
      </c>
      <c r="I19" s="268">
        <v>61</v>
      </c>
      <c r="J19" s="268">
        <v>115</v>
      </c>
      <c r="K19" s="268">
        <v>120</v>
      </c>
      <c r="L19" s="268">
        <v>80</v>
      </c>
      <c r="M19" s="268">
        <v>98</v>
      </c>
      <c r="N19" s="331">
        <v>89</v>
      </c>
      <c r="O19" s="151"/>
      <c r="P19" s="151"/>
      <c r="Q19" s="151"/>
      <c r="R19" s="151"/>
      <c r="S19" s="213"/>
    </row>
    <row r="20" spans="1:19" ht="15.75" customHeight="1">
      <c r="A20" s="2"/>
      <c r="B20" s="2"/>
      <c r="C20" s="273" t="s">
        <v>298</v>
      </c>
      <c r="D20" s="275">
        <v>83</v>
      </c>
      <c r="E20" s="58">
        <v>110</v>
      </c>
      <c r="F20" s="58">
        <v>142</v>
      </c>
      <c r="G20" s="58">
        <v>137</v>
      </c>
      <c r="H20" s="58">
        <v>181</v>
      </c>
      <c r="I20" s="58">
        <v>140</v>
      </c>
      <c r="J20" s="58">
        <v>310</v>
      </c>
      <c r="K20" s="58">
        <v>515</v>
      </c>
      <c r="L20" s="58">
        <v>250</v>
      </c>
      <c r="M20" s="58">
        <v>302</v>
      </c>
      <c r="N20" s="218">
        <v>323</v>
      </c>
      <c r="O20" s="151"/>
      <c r="P20" s="151"/>
      <c r="Q20" s="151"/>
      <c r="R20" s="151"/>
      <c r="S20" s="213"/>
    </row>
    <row r="21" spans="1:19" ht="15.75" customHeight="1">
      <c r="A21" s="2"/>
      <c r="B21" s="2"/>
      <c r="C21" s="257" t="s">
        <v>299</v>
      </c>
      <c r="D21" s="258">
        <v>370</v>
      </c>
      <c r="E21" s="268">
        <v>436</v>
      </c>
      <c r="F21" s="268">
        <v>482</v>
      </c>
      <c r="G21" s="51">
        <v>496</v>
      </c>
      <c r="H21" s="51">
        <v>635</v>
      </c>
      <c r="I21" s="51">
        <v>546</v>
      </c>
      <c r="J21" s="51">
        <v>1115</v>
      </c>
      <c r="K21" s="51">
        <v>1581</v>
      </c>
      <c r="L21" s="51">
        <v>2516</v>
      </c>
      <c r="M21" s="51">
        <v>2986</v>
      </c>
      <c r="N21" s="178">
        <v>3330</v>
      </c>
      <c r="O21" s="151"/>
      <c r="P21" s="151"/>
      <c r="Q21" s="151"/>
      <c r="R21" s="151"/>
      <c r="S21" s="213"/>
    </row>
    <row r="22" spans="1:19" ht="15.75" customHeight="1">
      <c r="A22" s="2"/>
      <c r="B22" s="2"/>
      <c r="C22" s="273" t="s">
        <v>300</v>
      </c>
      <c r="D22" s="275">
        <v>399</v>
      </c>
      <c r="E22" s="276">
        <v>477</v>
      </c>
      <c r="F22" s="276">
        <v>460</v>
      </c>
      <c r="G22" s="58">
        <v>494</v>
      </c>
      <c r="H22" s="58">
        <v>588</v>
      </c>
      <c r="I22" s="58">
        <v>598</v>
      </c>
      <c r="J22" s="58">
        <v>1104</v>
      </c>
      <c r="K22" s="58">
        <v>1429</v>
      </c>
      <c r="L22" s="58">
        <v>2091</v>
      </c>
      <c r="M22" s="58">
        <v>2460</v>
      </c>
      <c r="N22" s="218">
        <v>2649</v>
      </c>
      <c r="O22" s="151"/>
      <c r="P22" s="151"/>
      <c r="Q22" s="151"/>
      <c r="R22" s="151"/>
      <c r="S22" s="213"/>
    </row>
    <row r="23" spans="1:19" ht="15.75" customHeight="1">
      <c r="A23" s="2"/>
      <c r="B23" s="2"/>
      <c r="C23" s="257" t="s">
        <v>301</v>
      </c>
      <c r="D23" s="258">
        <v>30</v>
      </c>
      <c r="E23" s="268">
        <v>48</v>
      </c>
      <c r="F23" s="268">
        <v>50</v>
      </c>
      <c r="G23" s="268">
        <v>48</v>
      </c>
      <c r="H23" s="268">
        <v>51</v>
      </c>
      <c r="I23" s="268">
        <v>47</v>
      </c>
      <c r="J23" s="268">
        <v>98</v>
      </c>
      <c r="K23" s="268">
        <v>138</v>
      </c>
      <c r="L23" s="268">
        <v>147</v>
      </c>
      <c r="M23" s="268">
        <v>146</v>
      </c>
      <c r="N23" s="331">
        <v>164</v>
      </c>
      <c r="O23" s="151"/>
      <c r="P23" s="151"/>
      <c r="Q23" s="151"/>
      <c r="R23" s="151"/>
      <c r="S23" s="213"/>
    </row>
    <row r="24" spans="1:19" ht="15.75" customHeight="1">
      <c r="A24" s="2"/>
      <c r="B24" s="2"/>
      <c r="C24" s="273" t="s">
        <v>318</v>
      </c>
      <c r="D24" s="275">
        <v>6</v>
      </c>
      <c r="E24" s="276">
        <v>3</v>
      </c>
      <c r="F24" s="276">
        <v>5</v>
      </c>
      <c r="G24" s="276">
        <v>4</v>
      </c>
      <c r="H24" s="276">
        <v>3</v>
      </c>
      <c r="I24" s="276">
        <v>2</v>
      </c>
      <c r="J24" s="276">
        <v>3</v>
      </c>
      <c r="K24" s="276">
        <v>3</v>
      </c>
      <c r="L24" s="276">
        <v>1</v>
      </c>
      <c r="M24" s="276">
        <v>1</v>
      </c>
      <c r="N24" s="297">
        <v>4</v>
      </c>
      <c r="O24" s="151"/>
      <c r="P24" s="151"/>
      <c r="Q24" s="151"/>
      <c r="R24" s="151"/>
      <c r="S24" s="213"/>
    </row>
    <row r="25" spans="1:19" ht="15.75" customHeight="1">
      <c r="A25" s="2"/>
      <c r="B25" s="2"/>
      <c r="C25" s="257" t="s">
        <v>78</v>
      </c>
      <c r="D25" s="258">
        <v>210</v>
      </c>
      <c r="E25" s="268">
        <v>266</v>
      </c>
      <c r="F25" s="268">
        <v>289</v>
      </c>
      <c r="G25" s="268">
        <v>274</v>
      </c>
      <c r="H25" s="268">
        <v>222</v>
      </c>
      <c r="I25" s="268">
        <v>298</v>
      </c>
      <c r="J25" s="51">
        <v>1321</v>
      </c>
      <c r="K25" s="51">
        <v>784</v>
      </c>
      <c r="L25" s="51">
        <v>1131</v>
      </c>
      <c r="M25" s="51">
        <v>1313</v>
      </c>
      <c r="N25" s="178">
        <v>1180</v>
      </c>
      <c r="O25" s="151"/>
      <c r="P25" s="151"/>
      <c r="Q25" s="151"/>
      <c r="R25" s="151"/>
      <c r="S25" s="213"/>
    </row>
    <row r="26" spans="1:19" ht="21.75" customHeight="1">
      <c r="A26" s="2"/>
      <c r="B26" s="2"/>
      <c r="C26" s="292" t="s">
        <v>71</v>
      </c>
      <c r="D26" s="294">
        <f t="shared" ref="D26:N26" si="1">SUM(D18:D25)</f>
        <v>1221</v>
      </c>
      <c r="E26" s="299">
        <f t="shared" si="1"/>
        <v>1579</v>
      </c>
      <c r="F26" s="299">
        <f t="shared" si="1"/>
        <v>1681</v>
      </c>
      <c r="G26" s="299">
        <f t="shared" si="1"/>
        <v>1665</v>
      </c>
      <c r="H26" s="299">
        <f t="shared" si="1"/>
        <v>1918</v>
      </c>
      <c r="I26" s="299">
        <f t="shared" si="1"/>
        <v>1788</v>
      </c>
      <c r="J26" s="299">
        <f t="shared" si="1"/>
        <v>4272</v>
      </c>
      <c r="K26" s="299">
        <f t="shared" si="1"/>
        <v>4791</v>
      </c>
      <c r="L26" s="299">
        <f t="shared" si="1"/>
        <v>6394</v>
      </c>
      <c r="M26" s="299">
        <f t="shared" si="1"/>
        <v>7501</v>
      </c>
      <c r="N26" s="304">
        <f t="shared" si="1"/>
        <v>7938</v>
      </c>
      <c r="O26" s="306"/>
      <c r="P26" s="306"/>
      <c r="Q26" s="306"/>
      <c r="R26" s="306"/>
      <c r="S26" s="308"/>
    </row>
    <row r="27" spans="1:19" ht="10.5" customHeight="1">
      <c r="A27" s="2"/>
      <c r="B27" s="2"/>
      <c r="C27" s="403"/>
      <c r="D27" s="312"/>
      <c r="E27" s="312"/>
      <c r="F27" s="312"/>
      <c r="G27" s="312"/>
      <c r="H27" s="312"/>
      <c r="I27" s="312"/>
      <c r="J27" s="312"/>
      <c r="K27" s="312"/>
      <c r="L27" s="312"/>
      <c r="M27" s="312"/>
      <c r="N27" s="312"/>
      <c r="O27" s="306"/>
      <c r="P27" s="306"/>
      <c r="Q27" s="306"/>
      <c r="R27" s="306"/>
      <c r="S27" s="308"/>
    </row>
    <row r="28" spans="1:19" ht="16.5" customHeight="1">
      <c r="A28" s="2"/>
      <c r="B28" s="2"/>
      <c r="C28" s="316" t="s">
        <v>303</v>
      </c>
      <c r="D28" s="440">
        <v>862</v>
      </c>
      <c r="E28" s="441">
        <v>1104</v>
      </c>
      <c r="F28" s="441">
        <v>1144</v>
      </c>
      <c r="G28" s="441">
        <v>1148</v>
      </c>
      <c r="H28" s="441">
        <v>1344</v>
      </c>
      <c r="I28" s="441">
        <v>1242</v>
      </c>
      <c r="J28" s="441">
        <v>2992</v>
      </c>
      <c r="K28" s="441">
        <v>3401</v>
      </c>
      <c r="L28" s="441">
        <v>822</v>
      </c>
      <c r="M28" s="441">
        <v>987</v>
      </c>
      <c r="N28" s="442">
        <v>1048</v>
      </c>
      <c r="O28" s="151"/>
      <c r="P28" s="151"/>
      <c r="Q28" s="151"/>
      <c r="R28" s="151"/>
      <c r="S28" s="213"/>
    </row>
    <row r="29" spans="1:19" ht="15.75" customHeight="1">
      <c r="A29" s="2"/>
      <c r="B29" s="2"/>
      <c r="C29" s="257" t="s">
        <v>304</v>
      </c>
      <c r="D29" s="258">
        <v>215</v>
      </c>
      <c r="E29" s="268">
        <v>318</v>
      </c>
      <c r="F29" s="268">
        <v>389</v>
      </c>
      <c r="G29" s="268">
        <v>367</v>
      </c>
      <c r="H29" s="268">
        <v>409</v>
      </c>
      <c r="I29" s="268">
        <v>406</v>
      </c>
      <c r="J29" s="51">
        <v>812</v>
      </c>
      <c r="K29" s="51">
        <v>919</v>
      </c>
      <c r="L29" s="51">
        <v>1242</v>
      </c>
      <c r="M29" s="51">
        <v>1449</v>
      </c>
      <c r="N29" s="178">
        <v>1562</v>
      </c>
      <c r="O29" s="151"/>
      <c r="P29" s="151"/>
      <c r="Q29" s="151"/>
      <c r="R29" s="151"/>
      <c r="S29" s="213"/>
    </row>
    <row r="30" spans="1:19" ht="15.75" customHeight="1">
      <c r="A30" s="2"/>
      <c r="B30" s="2"/>
      <c r="C30" s="273" t="s">
        <v>306</v>
      </c>
      <c r="D30" s="275">
        <v>106</v>
      </c>
      <c r="E30" s="276">
        <v>118</v>
      </c>
      <c r="F30" s="276">
        <v>118</v>
      </c>
      <c r="G30" s="276">
        <v>125</v>
      </c>
      <c r="H30" s="276">
        <v>145</v>
      </c>
      <c r="I30" s="276">
        <v>118</v>
      </c>
      <c r="J30" s="276">
        <v>220</v>
      </c>
      <c r="K30" s="276">
        <v>251</v>
      </c>
      <c r="L30" s="276">
        <v>289</v>
      </c>
      <c r="M30" s="276">
        <v>368</v>
      </c>
      <c r="N30" s="297">
        <v>357</v>
      </c>
      <c r="O30" s="151"/>
      <c r="P30" s="151"/>
      <c r="Q30" s="151"/>
      <c r="R30" s="151"/>
      <c r="S30" s="213"/>
    </row>
    <row r="31" spans="1:19" ht="15.75" customHeight="1">
      <c r="A31" s="2"/>
      <c r="B31" s="2"/>
      <c r="C31" s="257" t="s">
        <v>307</v>
      </c>
      <c r="D31" s="258">
        <v>0</v>
      </c>
      <c r="E31" s="268">
        <v>0</v>
      </c>
      <c r="F31" s="268">
        <v>0</v>
      </c>
      <c r="G31" s="268">
        <v>0</v>
      </c>
      <c r="H31" s="268">
        <v>0</v>
      </c>
      <c r="I31" s="268">
        <v>0</v>
      </c>
      <c r="J31" s="51">
        <v>0</v>
      </c>
      <c r="K31" s="51">
        <v>0</v>
      </c>
      <c r="L31" s="51">
        <v>3170</v>
      </c>
      <c r="M31" s="51">
        <v>3876</v>
      </c>
      <c r="N31" s="178">
        <v>4128</v>
      </c>
      <c r="O31" s="151"/>
      <c r="P31" s="151"/>
      <c r="Q31" s="151"/>
      <c r="R31" s="151"/>
      <c r="S31" s="213"/>
    </row>
    <row r="32" spans="1:19" ht="15.75" customHeight="1">
      <c r="A32" s="2"/>
      <c r="B32" s="2"/>
      <c r="C32" s="273" t="s">
        <v>308</v>
      </c>
      <c r="D32" s="275">
        <v>0</v>
      </c>
      <c r="E32" s="276">
        <v>0</v>
      </c>
      <c r="F32" s="276">
        <v>0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>
        <v>710</v>
      </c>
      <c r="M32" s="276">
        <v>645</v>
      </c>
      <c r="N32" s="297">
        <v>556</v>
      </c>
      <c r="O32" s="151"/>
      <c r="P32" s="151"/>
      <c r="Q32" s="151"/>
      <c r="R32" s="151"/>
      <c r="S32" s="213"/>
    </row>
    <row r="33" spans="1:19" ht="15.75" customHeight="1">
      <c r="A33" s="2"/>
      <c r="B33" s="2"/>
      <c r="C33" s="257" t="s">
        <v>309</v>
      </c>
      <c r="D33" s="258">
        <v>0</v>
      </c>
      <c r="E33" s="268">
        <v>0</v>
      </c>
      <c r="F33" s="268">
        <v>0</v>
      </c>
      <c r="G33" s="268">
        <v>0</v>
      </c>
      <c r="H33" s="268">
        <v>0</v>
      </c>
      <c r="I33" s="268">
        <v>0</v>
      </c>
      <c r="J33" s="51">
        <v>0</v>
      </c>
      <c r="K33" s="51">
        <v>0</v>
      </c>
      <c r="L33" s="51">
        <v>4</v>
      </c>
      <c r="M33" s="51">
        <v>4</v>
      </c>
      <c r="N33" s="178">
        <v>6</v>
      </c>
      <c r="O33" s="151"/>
      <c r="P33" s="151"/>
      <c r="Q33" s="151"/>
      <c r="R33" s="151"/>
      <c r="S33" s="213"/>
    </row>
    <row r="34" spans="1:19" ht="15.75" customHeight="1">
      <c r="A34" s="2"/>
      <c r="B34" s="2"/>
      <c r="C34" s="273" t="s">
        <v>78</v>
      </c>
      <c r="D34" s="275">
        <v>38</v>
      </c>
      <c r="E34" s="276">
        <v>43</v>
      </c>
      <c r="F34" s="276">
        <v>39</v>
      </c>
      <c r="G34" s="276">
        <v>25</v>
      </c>
      <c r="H34" s="276">
        <v>20</v>
      </c>
      <c r="I34" s="276">
        <v>22</v>
      </c>
      <c r="J34" s="276">
        <v>248</v>
      </c>
      <c r="K34" s="276">
        <v>220</v>
      </c>
      <c r="L34" s="276">
        <v>157</v>
      </c>
      <c r="M34" s="276">
        <v>172</v>
      </c>
      <c r="N34" s="297">
        <v>281</v>
      </c>
      <c r="O34" s="151"/>
      <c r="P34" s="151"/>
      <c r="Q34" s="151"/>
      <c r="R34" s="151"/>
      <c r="S34" s="213"/>
    </row>
    <row r="35" spans="1:19" ht="21.75" customHeight="1">
      <c r="A35" s="2"/>
      <c r="B35" s="2"/>
      <c r="C35" s="292" t="s">
        <v>71</v>
      </c>
      <c r="D35" s="294">
        <f t="shared" ref="D35:N35" si="2">SUM(D28:D34)</f>
        <v>1221</v>
      </c>
      <c r="E35" s="299">
        <f t="shared" si="2"/>
        <v>1583</v>
      </c>
      <c r="F35" s="301">
        <f t="shared" si="2"/>
        <v>1690</v>
      </c>
      <c r="G35" s="299">
        <f t="shared" si="2"/>
        <v>1665</v>
      </c>
      <c r="H35" s="299">
        <f t="shared" si="2"/>
        <v>1918</v>
      </c>
      <c r="I35" s="299">
        <f t="shared" si="2"/>
        <v>1788</v>
      </c>
      <c r="J35" s="299">
        <f t="shared" si="2"/>
        <v>4272</v>
      </c>
      <c r="K35" s="299">
        <f t="shared" si="2"/>
        <v>4791</v>
      </c>
      <c r="L35" s="299">
        <f t="shared" si="2"/>
        <v>6394</v>
      </c>
      <c r="M35" s="299">
        <f t="shared" si="2"/>
        <v>7501</v>
      </c>
      <c r="N35" s="304">
        <f t="shared" si="2"/>
        <v>7938</v>
      </c>
      <c r="O35" s="306"/>
      <c r="P35" s="306"/>
      <c r="Q35" s="306"/>
      <c r="R35" s="306"/>
      <c r="S35" s="308"/>
    </row>
    <row r="36" spans="1:19" ht="15.75" customHeight="1">
      <c r="A36" s="2"/>
      <c r="B36" s="2"/>
      <c r="C36" s="233" t="s">
        <v>439</v>
      </c>
      <c r="D36" s="355"/>
      <c r="E36" s="355"/>
      <c r="F36" s="355"/>
      <c r="G36" s="355"/>
      <c r="H36" s="355"/>
      <c r="I36" s="2"/>
      <c r="J36" s="2"/>
      <c r="K36" s="2"/>
      <c r="L36" s="2"/>
      <c r="M36" s="2"/>
      <c r="N36" s="2"/>
      <c r="O36" s="2"/>
      <c r="P36" s="2"/>
      <c r="Q36" s="2"/>
      <c r="R36" s="2"/>
    </row>
    <row r="37" spans="1:19">
      <c r="A37" s="2"/>
      <c r="B37" s="2"/>
      <c r="C37" s="65" t="s">
        <v>486</v>
      </c>
      <c r="D37" s="65"/>
      <c r="E37" s="65"/>
      <c r="F37" s="65"/>
      <c r="G37" s="65"/>
      <c r="H37" s="65"/>
      <c r="I37" s="2"/>
      <c r="J37" s="2"/>
      <c r="K37" s="2"/>
      <c r="L37" s="2"/>
      <c r="M37" s="2"/>
      <c r="N37" s="2"/>
      <c r="O37" s="2"/>
      <c r="P37" s="2"/>
      <c r="Q37" s="2"/>
      <c r="R37" s="2"/>
    </row>
    <row r="38" spans="1:19" ht="48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</row>
    <row r="39" spans="1:19" ht="1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</row>
    <row r="40" spans="1:19" ht="21.75" customHeight="1">
      <c r="A40" s="2"/>
      <c r="B40" s="2"/>
      <c r="C40" s="774" t="s">
        <v>489</v>
      </c>
      <c r="D40" s="729"/>
      <c r="E40" s="729"/>
      <c r="F40" s="729"/>
      <c r="G40" s="729"/>
      <c r="H40" s="729"/>
      <c r="I40" s="729"/>
      <c r="J40" s="729"/>
      <c r="K40" s="729"/>
      <c r="L40" s="729"/>
      <c r="M40" s="729"/>
      <c r="N40" s="729"/>
      <c r="O40" s="2"/>
      <c r="P40" s="2"/>
      <c r="Q40" s="2"/>
      <c r="R40" s="2"/>
    </row>
    <row r="41" spans="1:19" ht="5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</row>
    <row r="42" spans="1:19" ht="15" customHeight="1">
      <c r="A42" s="2"/>
      <c r="B42" s="2"/>
      <c r="C42" s="760" t="s">
        <v>313</v>
      </c>
      <c r="D42" s="122" t="s">
        <v>98</v>
      </c>
      <c r="E42" s="124" t="s">
        <v>98</v>
      </c>
      <c r="F42" s="124" t="s">
        <v>98</v>
      </c>
      <c r="G42" s="124" t="s">
        <v>98</v>
      </c>
      <c r="H42" s="124" t="s">
        <v>98</v>
      </c>
      <c r="I42" s="124" t="s">
        <v>98</v>
      </c>
      <c r="J42" s="124" t="s">
        <v>98</v>
      </c>
      <c r="K42" s="147" t="s">
        <v>98</v>
      </c>
      <c r="L42" s="149" t="s">
        <v>98</v>
      </c>
      <c r="M42" s="149" t="s">
        <v>98</v>
      </c>
      <c r="N42" s="150" t="s">
        <v>98</v>
      </c>
      <c r="O42" s="2"/>
      <c r="P42" s="2"/>
      <c r="Q42" s="2"/>
      <c r="R42" s="2"/>
    </row>
    <row r="43" spans="1:19" ht="15" customHeight="1">
      <c r="A43" s="2"/>
      <c r="B43" s="2"/>
      <c r="C43" s="761"/>
      <c r="D43" s="186">
        <v>2001</v>
      </c>
      <c r="E43" s="188">
        <v>2002</v>
      </c>
      <c r="F43" s="188">
        <v>2003</v>
      </c>
      <c r="G43" s="188">
        <v>2004</v>
      </c>
      <c r="H43" s="188">
        <v>2005</v>
      </c>
      <c r="I43" s="188">
        <v>2006</v>
      </c>
      <c r="J43" s="188">
        <v>2007</v>
      </c>
      <c r="K43" s="190">
        <v>2008</v>
      </c>
      <c r="L43" s="192">
        <v>2009</v>
      </c>
      <c r="M43" s="192">
        <v>2010</v>
      </c>
      <c r="N43" s="359">
        <v>2011</v>
      </c>
      <c r="O43" s="2"/>
      <c r="P43" s="2"/>
      <c r="Q43" s="2"/>
      <c r="R43" s="2"/>
    </row>
    <row r="44" spans="1:19" ht="21.75" customHeight="1">
      <c r="A44" s="2"/>
      <c r="B44" s="2"/>
      <c r="C44" s="451" t="s">
        <v>71</v>
      </c>
      <c r="D44" s="453">
        <v>1221</v>
      </c>
      <c r="E44" s="438">
        <v>1583</v>
      </c>
      <c r="F44" s="438">
        <v>1690</v>
      </c>
      <c r="G44" s="438">
        <v>1665</v>
      </c>
      <c r="H44" s="438">
        <v>1918</v>
      </c>
      <c r="I44" s="438">
        <v>1788</v>
      </c>
      <c r="J44" s="438">
        <v>4272</v>
      </c>
      <c r="K44" s="438">
        <v>4791</v>
      </c>
      <c r="L44" s="438">
        <v>6394</v>
      </c>
      <c r="M44" s="438">
        <v>7501</v>
      </c>
      <c r="N44" s="463">
        <v>7938</v>
      </c>
      <c r="O44" s="2"/>
      <c r="P44" s="2"/>
      <c r="Q44" s="2"/>
      <c r="R44" s="2"/>
    </row>
    <row r="45" spans="1:19" ht="15" customHeight="1">
      <c r="A45" s="2"/>
      <c r="B45" s="2"/>
      <c r="C45" s="233" t="s">
        <v>439</v>
      </c>
      <c r="D45" s="355"/>
      <c r="E45" s="355"/>
      <c r="F45" s="355"/>
      <c r="G45" s="355"/>
      <c r="H45" s="355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19" ht="1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</row>
    <row r="47" spans="1:19" ht="26.25" customHeight="1">
      <c r="A47" s="2"/>
      <c r="B47" s="2"/>
      <c r="C47" s="755" t="s">
        <v>547</v>
      </c>
      <c r="D47" s="729"/>
      <c r="E47" s="729"/>
      <c r="F47" s="729"/>
      <c r="G47" s="729"/>
      <c r="H47" s="729"/>
      <c r="I47" s="729"/>
      <c r="J47" s="729"/>
      <c r="K47" s="729"/>
      <c r="L47" s="729"/>
      <c r="M47" s="729"/>
      <c r="N47" s="729"/>
      <c r="O47" s="2"/>
      <c r="P47" s="2"/>
      <c r="Q47" s="2"/>
      <c r="R47" s="2"/>
    </row>
    <row r="48" spans="1:19" ht="1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</row>
    <row r="49" spans="1:18" ht="1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</row>
    <row r="50" spans="1:18" ht="1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</row>
    <row r="51" spans="1:18" ht="1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18" ht="1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</row>
    <row r="53" spans="1:18" ht="1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</row>
    <row r="54" spans="1:18" ht="1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</row>
    <row r="55" spans="1:18" ht="1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</row>
    <row r="56" spans="1:18" ht="1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</row>
    <row r="57" spans="1:18" ht="1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</row>
    <row r="58" spans="1:18" ht="1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</row>
    <row r="59" spans="1:18" ht="7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</row>
    <row r="60" spans="1:18" ht="1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1:18" ht="24.75" customHeight="1">
      <c r="A61" s="2"/>
      <c r="B61" s="2"/>
      <c r="C61" s="755" t="s">
        <v>565</v>
      </c>
      <c r="D61" s="729"/>
      <c r="E61" s="729"/>
      <c r="F61" s="729"/>
      <c r="G61" s="729"/>
      <c r="H61" s="729"/>
      <c r="I61" s="729"/>
      <c r="J61" s="729"/>
      <c r="K61" s="729"/>
      <c r="L61" s="729"/>
      <c r="M61" s="729"/>
      <c r="N61" s="729"/>
      <c r="O61" s="2"/>
      <c r="P61" s="2"/>
      <c r="Q61" s="2"/>
      <c r="R61" s="2"/>
    </row>
    <row r="62" spans="1:18" ht="6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1:18" ht="15" customHeight="1">
      <c r="A63" s="2"/>
      <c r="B63" s="2"/>
      <c r="C63" s="760" t="s">
        <v>90</v>
      </c>
      <c r="D63" s="122" t="s">
        <v>98</v>
      </c>
      <c r="E63" s="124" t="s">
        <v>98</v>
      </c>
      <c r="F63" s="124" t="s">
        <v>98</v>
      </c>
      <c r="G63" s="124" t="s">
        <v>98</v>
      </c>
      <c r="H63" s="124" t="s">
        <v>98</v>
      </c>
      <c r="I63" s="124" t="s">
        <v>98</v>
      </c>
      <c r="J63" s="124" t="s">
        <v>98</v>
      </c>
      <c r="K63" s="147" t="s">
        <v>98</v>
      </c>
      <c r="L63" s="149" t="s">
        <v>98</v>
      </c>
      <c r="M63" s="149" t="s">
        <v>98</v>
      </c>
      <c r="N63" s="150" t="s">
        <v>98</v>
      </c>
      <c r="O63" s="2"/>
      <c r="P63" s="2"/>
      <c r="Q63" s="2"/>
      <c r="R63" s="2"/>
    </row>
    <row r="64" spans="1:18" ht="15" customHeight="1">
      <c r="A64" s="2"/>
      <c r="B64" s="2"/>
      <c r="C64" s="761"/>
      <c r="D64" s="172">
        <v>2001</v>
      </c>
      <c r="E64" s="180">
        <v>2002</v>
      </c>
      <c r="F64" s="180">
        <v>2003</v>
      </c>
      <c r="G64" s="180">
        <v>2004</v>
      </c>
      <c r="H64" s="180">
        <v>2005</v>
      </c>
      <c r="I64" s="180">
        <v>2006</v>
      </c>
      <c r="J64" s="180">
        <v>2007</v>
      </c>
      <c r="K64" s="181">
        <v>2008</v>
      </c>
      <c r="L64" s="195">
        <v>2009</v>
      </c>
      <c r="M64" s="195">
        <v>2010</v>
      </c>
      <c r="N64" s="196">
        <v>2011</v>
      </c>
      <c r="O64" s="2"/>
      <c r="P64" s="2"/>
      <c r="Q64" s="2"/>
      <c r="R64" s="2"/>
    </row>
    <row r="65" spans="1:18" ht="15" customHeight="1">
      <c r="A65" s="2"/>
      <c r="B65" s="2"/>
      <c r="C65" s="205" t="s">
        <v>132</v>
      </c>
      <c r="D65" s="36">
        <v>858</v>
      </c>
      <c r="E65" s="37">
        <v>1133</v>
      </c>
      <c r="F65" s="37">
        <v>1162</v>
      </c>
      <c r="G65" s="37">
        <v>1170</v>
      </c>
      <c r="H65" s="37">
        <v>1353</v>
      </c>
      <c r="I65" s="37">
        <v>1220</v>
      </c>
      <c r="J65" s="37">
        <v>2873</v>
      </c>
      <c r="K65" s="37">
        <v>3225</v>
      </c>
      <c r="L65" s="37">
        <v>3991</v>
      </c>
      <c r="M65" s="37">
        <v>4751</v>
      </c>
      <c r="N65" s="145">
        <v>5118</v>
      </c>
      <c r="O65" s="2"/>
      <c r="P65" s="2"/>
      <c r="Q65" s="2"/>
      <c r="R65" s="2"/>
    </row>
    <row r="66" spans="1:18" ht="15" customHeight="1">
      <c r="A66" s="2"/>
      <c r="B66" s="2"/>
      <c r="C66" s="257" t="s">
        <v>139</v>
      </c>
      <c r="D66" s="258">
        <v>325</v>
      </c>
      <c r="E66" s="268">
        <v>432</v>
      </c>
      <c r="F66" s="268">
        <v>502</v>
      </c>
      <c r="G66" s="268">
        <v>481</v>
      </c>
      <c r="H66" s="268">
        <v>529</v>
      </c>
      <c r="I66" s="268">
        <v>536</v>
      </c>
      <c r="J66" s="51">
        <v>1355</v>
      </c>
      <c r="K66" s="51">
        <v>1272</v>
      </c>
      <c r="L66" s="51">
        <v>1670</v>
      </c>
      <c r="M66" s="51">
        <v>1940</v>
      </c>
      <c r="N66" s="178">
        <v>2165</v>
      </c>
      <c r="O66" s="2"/>
      <c r="P66" s="2"/>
      <c r="Q66" s="2"/>
      <c r="R66" s="2"/>
    </row>
    <row r="67" spans="1:18" ht="15" customHeight="1">
      <c r="A67" s="2"/>
      <c r="B67" s="2"/>
      <c r="C67" s="273" t="s">
        <v>78</v>
      </c>
      <c r="D67" s="275">
        <v>38</v>
      </c>
      <c r="E67" s="276">
        <v>18</v>
      </c>
      <c r="F67" s="276">
        <v>26</v>
      </c>
      <c r="G67" s="276">
        <v>14</v>
      </c>
      <c r="H67" s="276">
        <v>36</v>
      </c>
      <c r="I67" s="276">
        <v>32</v>
      </c>
      <c r="J67" s="276">
        <v>44</v>
      </c>
      <c r="K67" s="276">
        <v>294</v>
      </c>
      <c r="L67" s="276">
        <v>733</v>
      </c>
      <c r="M67" s="276">
        <v>810</v>
      </c>
      <c r="N67" s="297">
        <v>655</v>
      </c>
      <c r="O67" s="2"/>
      <c r="P67" s="2"/>
      <c r="Q67" s="2"/>
      <c r="R67" s="2"/>
    </row>
    <row r="68" spans="1:18" ht="21.75" customHeight="1">
      <c r="A68" s="2"/>
      <c r="B68" s="2"/>
      <c r="C68" s="292" t="s">
        <v>71</v>
      </c>
      <c r="D68" s="294">
        <v>1221</v>
      </c>
      <c r="E68" s="299">
        <v>1583</v>
      </c>
      <c r="F68" s="301">
        <v>1690</v>
      </c>
      <c r="G68" s="299">
        <v>1665</v>
      </c>
      <c r="H68" s="299">
        <v>1918</v>
      </c>
      <c r="I68" s="299">
        <v>1788</v>
      </c>
      <c r="J68" s="299">
        <v>4272</v>
      </c>
      <c r="K68" s="299">
        <v>4791</v>
      </c>
      <c r="L68" s="299">
        <v>6394</v>
      </c>
      <c r="M68" s="299">
        <v>7501</v>
      </c>
      <c r="N68" s="304">
        <v>7938</v>
      </c>
      <c r="O68" s="2"/>
      <c r="P68" s="2"/>
      <c r="Q68" s="2"/>
      <c r="R68" s="2"/>
    </row>
    <row r="69" spans="1:18" ht="15" customHeight="1">
      <c r="A69" s="2"/>
      <c r="B69" s="2"/>
      <c r="C69" s="233" t="s">
        <v>439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</row>
    <row r="70" spans="1:18" ht="1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</row>
    <row r="71" spans="1:18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</row>
    <row r="72" spans="1:18" ht="33" customHeight="1">
      <c r="A72" s="2"/>
      <c r="B72" s="2"/>
      <c r="C72" s="755" t="s">
        <v>578</v>
      </c>
      <c r="D72" s="729"/>
      <c r="E72" s="729"/>
      <c r="F72" s="729"/>
      <c r="G72" s="729"/>
      <c r="H72" s="729"/>
      <c r="I72" s="729"/>
      <c r="J72" s="729"/>
      <c r="K72" s="729"/>
      <c r="L72" s="729"/>
      <c r="M72" s="729"/>
      <c r="N72" s="729"/>
      <c r="O72" s="729"/>
      <c r="P72" s="460"/>
      <c r="Q72" s="460"/>
      <c r="R72" s="2"/>
    </row>
    <row r="73" spans="1:18" ht="5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</row>
    <row r="74" spans="1:18" ht="39.75" customHeight="1">
      <c r="A74" s="2"/>
      <c r="B74" s="2"/>
      <c r="C74" s="464" t="s">
        <v>542</v>
      </c>
      <c r="D74" s="466" t="s">
        <v>548</v>
      </c>
      <c r="E74" s="468" t="s">
        <v>554</v>
      </c>
      <c r="F74" s="468" t="s">
        <v>561</v>
      </c>
      <c r="G74" s="468" t="s">
        <v>562</v>
      </c>
      <c r="H74" s="468" t="s">
        <v>105</v>
      </c>
      <c r="I74" s="468" t="s">
        <v>563</v>
      </c>
      <c r="J74" s="468" t="s">
        <v>564</v>
      </c>
      <c r="K74" s="468" t="s">
        <v>566</v>
      </c>
      <c r="L74" s="468" t="s">
        <v>567</v>
      </c>
      <c r="M74" s="473" t="s">
        <v>568</v>
      </c>
      <c r="N74" s="481"/>
      <c r="O74" s="481"/>
      <c r="P74" s="481"/>
      <c r="Q74" s="481"/>
      <c r="R74" s="2"/>
    </row>
    <row r="75" spans="1:18" ht="15.75" customHeight="1">
      <c r="A75" s="2"/>
      <c r="B75" s="2"/>
      <c r="C75" s="205" t="s">
        <v>132</v>
      </c>
      <c r="D75" s="483">
        <f t="shared" ref="D75:M75" si="3">(E13-D13)/D13</f>
        <v>0.32051282051282054</v>
      </c>
      <c r="E75" s="485">
        <f t="shared" si="3"/>
        <v>2.5595763459841131E-2</v>
      </c>
      <c r="F75" s="485">
        <f t="shared" si="3"/>
        <v>6.8846815834767644E-3</v>
      </c>
      <c r="G75" s="485">
        <f t="shared" si="3"/>
        <v>0.15641025641025641</v>
      </c>
      <c r="H75" s="485">
        <f t="shared" si="3"/>
        <v>-9.8300073909830005E-2</v>
      </c>
      <c r="I75" s="485">
        <f t="shared" si="3"/>
        <v>1.3549180327868853</v>
      </c>
      <c r="J75" s="485">
        <f t="shared" si="3"/>
        <v>0.12252001392272885</v>
      </c>
      <c r="K75" s="485">
        <f t="shared" si="3"/>
        <v>0.23751937984496124</v>
      </c>
      <c r="L75" s="485">
        <f t="shared" si="3"/>
        <v>0.19042846404409922</v>
      </c>
      <c r="M75" s="487">
        <f t="shared" si="3"/>
        <v>7.7246895390444117E-2</v>
      </c>
      <c r="N75" s="489"/>
      <c r="O75" s="489"/>
      <c r="P75" s="489"/>
      <c r="Q75" s="489"/>
      <c r="R75" s="151"/>
    </row>
    <row r="76" spans="1:18" ht="15.75" customHeight="1">
      <c r="A76" s="2"/>
      <c r="B76" s="2"/>
      <c r="C76" s="257" t="s">
        <v>139</v>
      </c>
      <c r="D76" s="503">
        <f t="shared" ref="D76:M76" si="4">(E14-D14)/D14</f>
        <v>0.32923076923076922</v>
      </c>
      <c r="E76" s="504">
        <f t="shared" si="4"/>
        <v>0.16203703703703703</v>
      </c>
      <c r="F76" s="504">
        <f t="shared" si="4"/>
        <v>-4.1832669322709161E-2</v>
      </c>
      <c r="G76" s="504">
        <f t="shared" si="4"/>
        <v>9.9792099792099798E-2</v>
      </c>
      <c r="H76" s="504">
        <f t="shared" si="4"/>
        <v>1.3232514177693762E-2</v>
      </c>
      <c r="I76" s="504">
        <f t="shared" si="4"/>
        <v>1.5279850746268657</v>
      </c>
      <c r="J76" s="504">
        <f t="shared" si="4"/>
        <v>-6.1254612546125464E-2</v>
      </c>
      <c r="K76" s="504">
        <f t="shared" si="4"/>
        <v>0.31289308176100628</v>
      </c>
      <c r="L76" s="504">
        <f t="shared" si="4"/>
        <v>0.16167664670658682</v>
      </c>
      <c r="M76" s="513">
        <f t="shared" si="4"/>
        <v>0.11597938144329897</v>
      </c>
      <c r="N76" s="489"/>
      <c r="O76" s="489"/>
      <c r="P76" s="489"/>
      <c r="Q76" s="489"/>
      <c r="R76" s="151"/>
    </row>
    <row r="77" spans="1:18" ht="15.75" customHeight="1">
      <c r="A77" s="2"/>
      <c r="B77" s="2"/>
      <c r="C77" s="273" t="s">
        <v>78</v>
      </c>
      <c r="D77" s="515">
        <f t="shared" ref="D77:M77" si="5">(E15-D15)/D15</f>
        <v>-0.52631578947368418</v>
      </c>
      <c r="E77" s="519">
        <f t="shared" si="5"/>
        <v>0.44444444444444442</v>
      </c>
      <c r="F77" s="519">
        <f t="shared" si="5"/>
        <v>-0.46153846153846156</v>
      </c>
      <c r="G77" s="519">
        <f t="shared" si="5"/>
        <v>1.5714285714285714</v>
      </c>
      <c r="H77" s="519">
        <f t="shared" si="5"/>
        <v>-0.1111111111111111</v>
      </c>
      <c r="I77" s="519">
        <f t="shared" si="5"/>
        <v>0.375</v>
      </c>
      <c r="J77" s="519">
        <f t="shared" si="5"/>
        <v>5.6818181818181817</v>
      </c>
      <c r="K77" s="519">
        <f t="shared" si="5"/>
        <v>1.4931972789115646</v>
      </c>
      <c r="L77" s="519">
        <f t="shared" si="5"/>
        <v>0.10504774897680765</v>
      </c>
      <c r="M77" s="526">
        <f t="shared" si="5"/>
        <v>-0.19135802469135801</v>
      </c>
      <c r="N77" s="489"/>
      <c r="O77" s="489"/>
      <c r="P77" s="489"/>
      <c r="Q77" s="489"/>
      <c r="R77" s="151"/>
    </row>
    <row r="78" spans="1:18" ht="21.75" customHeight="1">
      <c r="A78" s="2"/>
      <c r="B78" s="2"/>
      <c r="C78" s="541" t="s">
        <v>784</v>
      </c>
      <c r="D78" s="543">
        <f t="shared" ref="D78:M78" si="6">(E16-D16)/D16</f>
        <v>0.29647829647829649</v>
      </c>
      <c r="E78" s="545">
        <f t="shared" si="6"/>
        <v>6.7593177511054953E-2</v>
      </c>
      <c r="F78" s="545">
        <f t="shared" si="6"/>
        <v>-1.4792899408284023E-2</v>
      </c>
      <c r="G78" s="545">
        <f t="shared" si="6"/>
        <v>0.15195195195195196</v>
      </c>
      <c r="H78" s="545">
        <f t="shared" si="6"/>
        <v>-6.7778936392075079E-2</v>
      </c>
      <c r="I78" s="545">
        <f t="shared" si="6"/>
        <v>1.3892617449664431</v>
      </c>
      <c r="J78" s="545">
        <f t="shared" si="6"/>
        <v>0.12148876404494383</v>
      </c>
      <c r="K78" s="545">
        <f t="shared" si="6"/>
        <v>0.33458568148611983</v>
      </c>
      <c r="L78" s="545">
        <f t="shared" si="6"/>
        <v>0.17313106036909603</v>
      </c>
      <c r="M78" s="548">
        <f t="shared" si="6"/>
        <v>5.8258898813491534E-2</v>
      </c>
      <c r="N78" s="549"/>
      <c r="O78" s="549"/>
      <c r="P78" s="549"/>
      <c r="Q78" s="549"/>
      <c r="R78" s="306"/>
    </row>
    <row r="79" spans="1:18" ht="16.5" customHeight="1">
      <c r="A79" s="2"/>
      <c r="B79" s="2"/>
      <c r="C79" s="233" t="s">
        <v>439</v>
      </c>
      <c r="D79" s="355"/>
      <c r="E79" s="355"/>
      <c r="F79" s="355"/>
      <c r="G79" s="355"/>
      <c r="H79" s="355"/>
      <c r="I79" s="551"/>
      <c r="J79" s="551"/>
      <c r="K79" s="549"/>
      <c r="L79" s="549"/>
      <c r="M79" s="549"/>
      <c r="N79" s="549"/>
      <c r="O79" s="549"/>
      <c r="P79" s="549"/>
      <c r="Q79" s="549"/>
      <c r="R79" s="306"/>
    </row>
    <row r="80" spans="1:18" ht="15.75" customHeight="1">
      <c r="A80" s="2"/>
      <c r="B80" s="2"/>
      <c r="C80" s="553"/>
      <c r="D80" s="551"/>
      <c r="E80" s="551"/>
      <c r="F80" s="551"/>
      <c r="G80" s="551"/>
      <c r="H80" s="551"/>
      <c r="I80" s="551"/>
      <c r="J80" s="551"/>
      <c r="K80" s="549"/>
      <c r="L80" s="549"/>
      <c r="M80" s="549"/>
      <c r="N80" s="549"/>
      <c r="O80" s="549"/>
      <c r="P80" s="549"/>
      <c r="Q80" s="549"/>
      <c r="R80" s="306"/>
    </row>
    <row r="81" spans="1:18" ht="35.25" customHeight="1">
      <c r="A81" s="2"/>
      <c r="B81" s="2"/>
      <c r="C81" s="756" t="s">
        <v>859</v>
      </c>
      <c r="D81" s="729"/>
      <c r="E81" s="729"/>
      <c r="F81" s="729"/>
      <c r="G81" s="729"/>
      <c r="H81" s="729"/>
      <c r="I81" s="729"/>
      <c r="J81" s="729"/>
      <c r="K81" s="729"/>
      <c r="L81" s="729"/>
      <c r="M81" s="729"/>
      <c r="N81" s="729"/>
      <c r="O81" s="460"/>
      <c r="P81" s="460"/>
      <c r="Q81" s="460"/>
      <c r="R81" s="2"/>
    </row>
    <row r="82" spans="1:18" ht="3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1:18" ht="15" customHeight="1">
      <c r="A83" s="2"/>
      <c r="B83" s="2"/>
      <c r="C83" s="760" t="s">
        <v>90</v>
      </c>
      <c r="D83" s="122" t="s">
        <v>98</v>
      </c>
      <c r="E83" s="124" t="s">
        <v>98</v>
      </c>
      <c r="F83" s="124" t="s">
        <v>98</v>
      </c>
      <c r="G83" s="124" t="s">
        <v>98</v>
      </c>
      <c r="H83" s="124" t="s">
        <v>98</v>
      </c>
      <c r="I83" s="124" t="s">
        <v>98</v>
      </c>
      <c r="J83" s="124" t="s">
        <v>98</v>
      </c>
      <c r="K83" s="147" t="s">
        <v>98</v>
      </c>
      <c r="L83" s="149" t="s">
        <v>98</v>
      </c>
      <c r="M83" s="149" t="s">
        <v>98</v>
      </c>
      <c r="N83" s="150" t="s">
        <v>98</v>
      </c>
      <c r="O83" s="151"/>
      <c r="P83" s="151"/>
      <c r="Q83" s="151"/>
      <c r="R83" s="151"/>
    </row>
    <row r="84" spans="1:18" ht="14.25" customHeight="1">
      <c r="A84" s="2"/>
      <c r="B84" s="2"/>
      <c r="C84" s="761"/>
      <c r="D84" s="172">
        <v>2001</v>
      </c>
      <c r="E84" s="180">
        <v>2002</v>
      </c>
      <c r="F84" s="180">
        <v>2003</v>
      </c>
      <c r="G84" s="180">
        <v>2004</v>
      </c>
      <c r="H84" s="180">
        <v>2005</v>
      </c>
      <c r="I84" s="180">
        <v>2006</v>
      </c>
      <c r="J84" s="180">
        <v>2007</v>
      </c>
      <c r="K84" s="181">
        <v>2008</v>
      </c>
      <c r="L84" s="195">
        <v>2009</v>
      </c>
      <c r="M84" s="195">
        <v>2010</v>
      </c>
      <c r="N84" s="196">
        <v>2011</v>
      </c>
      <c r="O84" s="151"/>
      <c r="P84" s="151"/>
      <c r="Q84" s="151"/>
      <c r="R84" s="151"/>
    </row>
    <row r="85" spans="1:18" ht="26.25">
      <c r="A85" s="2"/>
      <c r="B85" s="2"/>
      <c r="C85" s="205" t="s">
        <v>132</v>
      </c>
      <c r="D85" s="483">
        <f t="shared" ref="D85:D87" si="7">D13/$D$16</f>
        <v>0.70270270270270274</v>
      </c>
      <c r="E85" s="485">
        <f t="shared" ref="E85:E87" si="8">E13/$E$16</f>
        <v>0.71572962728995582</v>
      </c>
      <c r="F85" s="485">
        <f t="shared" ref="F85:F87" si="9">F13/$F$16</f>
        <v>0.68757396449704145</v>
      </c>
      <c r="G85" s="485">
        <f t="shared" ref="G85:G87" si="10">G13/$G$16</f>
        <v>0.70270270270270274</v>
      </c>
      <c r="H85" s="485">
        <f t="shared" ref="H85:H87" si="11">H13/$H$16</f>
        <v>0.70542231491136598</v>
      </c>
      <c r="I85" s="485">
        <f t="shared" ref="I85:I87" si="12">I13/$I$16</f>
        <v>0.68232662192393734</v>
      </c>
      <c r="J85" s="485">
        <f t="shared" ref="J85:J87" si="13">J13/$J$16</f>
        <v>0.67251872659176026</v>
      </c>
      <c r="K85" s="485">
        <f t="shared" ref="K85:K87" si="14">K13/$K$16</f>
        <v>0.67313713212273008</v>
      </c>
      <c r="L85" s="485">
        <f t="shared" ref="L85:L87" si="15">L13/$L$16</f>
        <v>0.62417891773537693</v>
      </c>
      <c r="M85" s="485">
        <f t="shared" ref="M85:M87" si="16">M13/$M$16</f>
        <v>0.63338221570457276</v>
      </c>
      <c r="N85" s="487">
        <f t="shared" ref="N85:N87" si="17">N13/$N$16</f>
        <v>0.64474678760393045</v>
      </c>
      <c r="O85" s="558"/>
      <c r="P85" s="558"/>
      <c r="Q85" s="558"/>
      <c r="R85" s="558"/>
    </row>
    <row r="86" spans="1:18" ht="26.25">
      <c r="A86" s="2"/>
      <c r="B86" s="2"/>
      <c r="C86" s="257" t="s">
        <v>139</v>
      </c>
      <c r="D86" s="503">
        <f t="shared" si="7"/>
        <v>0.26617526617526616</v>
      </c>
      <c r="E86" s="504">
        <f t="shared" si="8"/>
        <v>0.27289955780164243</v>
      </c>
      <c r="F86" s="504">
        <f t="shared" si="9"/>
        <v>0.29704142011834317</v>
      </c>
      <c r="G86" s="504">
        <f t="shared" si="10"/>
        <v>0.28888888888888886</v>
      </c>
      <c r="H86" s="504">
        <f t="shared" si="11"/>
        <v>0.27580813347236705</v>
      </c>
      <c r="I86" s="504">
        <f t="shared" si="12"/>
        <v>0.29977628635346754</v>
      </c>
      <c r="J86" s="504">
        <f t="shared" si="13"/>
        <v>0.31718164794007492</v>
      </c>
      <c r="K86" s="504">
        <f t="shared" si="14"/>
        <v>0.26549780839073261</v>
      </c>
      <c r="L86" s="504">
        <f t="shared" si="15"/>
        <v>0.26118235846105725</v>
      </c>
      <c r="M86" s="504">
        <f t="shared" si="16"/>
        <v>0.25863218237568325</v>
      </c>
      <c r="N86" s="513">
        <f t="shared" si="17"/>
        <v>0.27273872511967751</v>
      </c>
      <c r="O86" s="558"/>
      <c r="P86" s="558"/>
      <c r="Q86" s="558"/>
      <c r="R86" s="558"/>
    </row>
    <row r="87" spans="1:18" ht="15.75" customHeight="1">
      <c r="A87" s="2"/>
      <c r="B87" s="2"/>
      <c r="C87" s="273" t="s">
        <v>78</v>
      </c>
      <c r="D87" s="515">
        <f t="shared" si="7"/>
        <v>3.1122031122031123E-2</v>
      </c>
      <c r="E87" s="519">
        <f t="shared" si="8"/>
        <v>1.1370814908401769E-2</v>
      </c>
      <c r="F87" s="519">
        <f t="shared" si="9"/>
        <v>1.5384615384615385E-2</v>
      </c>
      <c r="G87" s="519">
        <f t="shared" si="10"/>
        <v>8.4084084084084087E-3</v>
      </c>
      <c r="H87" s="519">
        <f t="shared" si="11"/>
        <v>1.8769551616266946E-2</v>
      </c>
      <c r="I87" s="519">
        <f t="shared" si="12"/>
        <v>1.7897091722595078E-2</v>
      </c>
      <c r="J87" s="519">
        <f t="shared" si="13"/>
        <v>1.0299625468164793E-2</v>
      </c>
      <c r="K87" s="519">
        <f t="shared" si="14"/>
        <v>6.1365059486537255E-2</v>
      </c>
      <c r="L87" s="519">
        <f t="shared" si="15"/>
        <v>0.11463872380356584</v>
      </c>
      <c r="M87" s="519">
        <f t="shared" si="16"/>
        <v>0.10798560191974403</v>
      </c>
      <c r="N87" s="526">
        <f t="shared" si="17"/>
        <v>8.2514487276392032E-2</v>
      </c>
      <c r="O87" s="558"/>
      <c r="P87" s="558"/>
      <c r="Q87" s="558"/>
      <c r="R87" s="558"/>
    </row>
    <row r="88" spans="1:18" ht="21.75" customHeight="1">
      <c r="A88" s="2"/>
      <c r="B88" s="2"/>
      <c r="C88" s="292" t="s">
        <v>71</v>
      </c>
      <c r="D88" s="563">
        <f t="shared" ref="D88:N88" si="18">SUM(D85:D87)</f>
        <v>1</v>
      </c>
      <c r="E88" s="566">
        <f t="shared" si="18"/>
        <v>1</v>
      </c>
      <c r="F88" s="566">
        <f t="shared" si="18"/>
        <v>1</v>
      </c>
      <c r="G88" s="566">
        <f t="shared" si="18"/>
        <v>1</v>
      </c>
      <c r="H88" s="566">
        <f t="shared" si="18"/>
        <v>1</v>
      </c>
      <c r="I88" s="566">
        <f t="shared" si="18"/>
        <v>1</v>
      </c>
      <c r="J88" s="566">
        <f t="shared" si="18"/>
        <v>0.99999999999999989</v>
      </c>
      <c r="K88" s="566">
        <f t="shared" si="18"/>
        <v>0.99999999999999989</v>
      </c>
      <c r="L88" s="566">
        <f t="shared" si="18"/>
        <v>1</v>
      </c>
      <c r="M88" s="566">
        <f t="shared" si="18"/>
        <v>1</v>
      </c>
      <c r="N88" s="570">
        <f t="shared" si="18"/>
        <v>0.99999999999999989</v>
      </c>
      <c r="O88" s="551"/>
      <c r="P88" s="551"/>
      <c r="Q88" s="551"/>
      <c r="R88" s="551"/>
    </row>
    <row r="89" spans="1:18" ht="15.75" customHeight="1">
      <c r="A89" s="2"/>
      <c r="B89" s="2"/>
      <c r="C89" s="233" t="s">
        <v>439</v>
      </c>
      <c r="D89" s="355"/>
      <c r="E89" s="355"/>
      <c r="F89" s="355"/>
      <c r="G89" s="355"/>
      <c r="H89" s="355"/>
      <c r="I89" s="551"/>
      <c r="J89" s="551"/>
      <c r="K89" s="551"/>
      <c r="L89" s="551"/>
      <c r="M89" s="551"/>
      <c r="N89" s="551"/>
      <c r="O89" s="551"/>
      <c r="P89" s="551"/>
      <c r="Q89" s="551"/>
      <c r="R89" s="551"/>
    </row>
    <row r="90" spans="1:18" ht="15.75" customHeight="1">
      <c r="A90" s="2"/>
      <c r="B90" s="2"/>
      <c r="C90" s="553"/>
      <c r="D90" s="551"/>
      <c r="E90" s="551"/>
      <c r="F90" s="551"/>
      <c r="G90" s="551"/>
      <c r="H90" s="551"/>
      <c r="I90" s="551"/>
      <c r="J90" s="551"/>
      <c r="K90" s="551"/>
      <c r="L90" s="551"/>
      <c r="M90" s="551"/>
      <c r="N90" s="551"/>
      <c r="O90" s="551"/>
      <c r="P90" s="551"/>
      <c r="Q90" s="551"/>
      <c r="R90" s="551"/>
    </row>
    <row r="91" spans="1:18" ht="15.75" customHeight="1">
      <c r="A91" s="2"/>
      <c r="B91" s="2"/>
      <c r="C91" s="553"/>
      <c r="D91" s="551"/>
      <c r="E91" s="551"/>
      <c r="F91" s="551"/>
      <c r="G91" s="551"/>
      <c r="H91" s="551"/>
      <c r="I91" s="551"/>
      <c r="J91" s="551"/>
      <c r="K91" s="549"/>
      <c r="L91" s="549"/>
      <c r="M91" s="549"/>
      <c r="N91" s="549"/>
      <c r="O91" s="549"/>
      <c r="P91" s="549"/>
      <c r="Q91" s="549"/>
      <c r="R91" s="306"/>
    </row>
    <row r="92" spans="1:18" ht="19.5" customHeight="1">
      <c r="A92" s="2"/>
      <c r="B92" s="2"/>
      <c r="C92" s="755" t="s">
        <v>955</v>
      </c>
      <c r="D92" s="729"/>
      <c r="E92" s="729"/>
      <c r="F92" s="729"/>
      <c r="G92" s="729"/>
      <c r="H92" s="729"/>
      <c r="I92" s="729"/>
      <c r="J92" s="729"/>
      <c r="K92" s="729"/>
      <c r="L92" s="729"/>
      <c r="M92" s="729"/>
      <c r="N92" s="729"/>
      <c r="O92" s="460"/>
      <c r="P92" s="460"/>
      <c r="Q92" s="460"/>
      <c r="R92" s="2"/>
    </row>
    <row r="93" spans="1:18" ht="5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1:18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1:18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1:18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1:18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1:1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1:18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1:18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1:18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1:18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1:18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1:18" ht="39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1:18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1:18" ht="21.75" customHeight="1">
      <c r="A106" s="2"/>
      <c r="B106" s="2"/>
      <c r="C106" s="755" t="s">
        <v>962</v>
      </c>
      <c r="D106" s="729"/>
      <c r="E106" s="729"/>
      <c r="F106" s="729"/>
      <c r="G106" s="729"/>
      <c r="H106" s="729"/>
      <c r="I106" s="729"/>
      <c r="J106" s="729"/>
      <c r="K106" s="729"/>
      <c r="L106" s="729"/>
      <c r="M106" s="729"/>
      <c r="N106" s="729"/>
      <c r="O106" s="2"/>
      <c r="P106" s="2"/>
      <c r="Q106" s="2"/>
      <c r="R106" s="2"/>
    </row>
    <row r="107" spans="1:18" ht="3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1:18" ht="15.75" customHeight="1">
      <c r="A108" s="2"/>
      <c r="B108" s="2"/>
      <c r="C108" s="760" t="s">
        <v>90</v>
      </c>
      <c r="D108" s="122" t="s">
        <v>98</v>
      </c>
      <c r="E108" s="124" t="s">
        <v>98</v>
      </c>
      <c r="F108" s="124" t="s">
        <v>98</v>
      </c>
      <c r="G108" s="124" t="s">
        <v>98</v>
      </c>
      <c r="H108" s="124" t="s">
        <v>98</v>
      </c>
      <c r="I108" s="124" t="s">
        <v>98</v>
      </c>
      <c r="J108" s="124" t="s">
        <v>98</v>
      </c>
      <c r="K108" s="147" t="s">
        <v>98</v>
      </c>
      <c r="L108" s="149" t="s">
        <v>98</v>
      </c>
      <c r="M108" s="149" t="s">
        <v>98</v>
      </c>
      <c r="N108" s="150" t="s">
        <v>98</v>
      </c>
      <c r="O108" s="2"/>
      <c r="P108" s="2"/>
      <c r="Q108" s="2"/>
      <c r="R108" s="2"/>
    </row>
    <row r="109" spans="1:18" ht="15.75" customHeight="1">
      <c r="A109" s="2"/>
      <c r="B109" s="2"/>
      <c r="C109" s="761"/>
      <c r="D109" s="172">
        <v>2001</v>
      </c>
      <c r="E109" s="180">
        <v>2002</v>
      </c>
      <c r="F109" s="180">
        <v>2003</v>
      </c>
      <c r="G109" s="180">
        <v>2004</v>
      </c>
      <c r="H109" s="180">
        <v>2005</v>
      </c>
      <c r="I109" s="180">
        <v>2006</v>
      </c>
      <c r="J109" s="180">
        <v>2007</v>
      </c>
      <c r="K109" s="181">
        <v>2008</v>
      </c>
      <c r="L109" s="195">
        <v>2009</v>
      </c>
      <c r="M109" s="195">
        <v>2010</v>
      </c>
      <c r="N109" s="196">
        <v>2011</v>
      </c>
      <c r="O109" s="2"/>
      <c r="P109" s="2"/>
      <c r="Q109" s="2"/>
      <c r="R109" s="2"/>
    </row>
    <row r="110" spans="1:18" ht="15" customHeight="1">
      <c r="A110" s="2"/>
      <c r="B110" s="2"/>
      <c r="C110" s="205" t="s">
        <v>288</v>
      </c>
      <c r="D110" s="207">
        <v>77</v>
      </c>
      <c r="E110" s="209">
        <v>152</v>
      </c>
      <c r="F110" s="209">
        <v>156</v>
      </c>
      <c r="G110" s="209">
        <v>136</v>
      </c>
      <c r="H110" s="209">
        <v>156</v>
      </c>
      <c r="I110" s="209">
        <v>96</v>
      </c>
      <c r="J110" s="209">
        <v>206</v>
      </c>
      <c r="K110" s="209">
        <v>221</v>
      </c>
      <c r="L110" s="209">
        <v>178</v>
      </c>
      <c r="M110" s="209">
        <v>195</v>
      </c>
      <c r="N110" s="261">
        <v>199</v>
      </c>
      <c r="O110" s="2"/>
      <c r="P110" s="2"/>
      <c r="Q110" s="2"/>
      <c r="R110" s="2"/>
    </row>
    <row r="111" spans="1:18">
      <c r="A111" s="2"/>
      <c r="B111" s="2"/>
      <c r="C111" s="257" t="s">
        <v>297</v>
      </c>
      <c r="D111" s="258">
        <v>46</v>
      </c>
      <c r="E111" s="268">
        <v>87</v>
      </c>
      <c r="F111" s="268">
        <v>97</v>
      </c>
      <c r="G111" s="268">
        <v>76</v>
      </c>
      <c r="H111" s="268">
        <v>82</v>
      </c>
      <c r="I111" s="268">
        <v>61</v>
      </c>
      <c r="J111" s="51">
        <v>115</v>
      </c>
      <c r="K111" s="51">
        <v>120</v>
      </c>
      <c r="L111" s="51">
        <v>80</v>
      </c>
      <c r="M111" s="51">
        <v>98</v>
      </c>
      <c r="N111" s="178">
        <v>89</v>
      </c>
      <c r="O111" s="2"/>
      <c r="P111" s="2"/>
      <c r="Q111" s="2"/>
      <c r="R111" s="2"/>
    </row>
    <row r="112" spans="1:18">
      <c r="A112" s="2"/>
      <c r="B112" s="2"/>
      <c r="C112" s="273" t="s">
        <v>298</v>
      </c>
      <c r="D112" s="275">
        <v>83</v>
      </c>
      <c r="E112" s="58">
        <v>110</v>
      </c>
      <c r="F112" s="58">
        <v>142</v>
      </c>
      <c r="G112" s="58">
        <v>137</v>
      </c>
      <c r="H112" s="58">
        <v>181</v>
      </c>
      <c r="I112" s="58">
        <v>140</v>
      </c>
      <c r="J112" s="58">
        <v>310</v>
      </c>
      <c r="K112" s="58">
        <v>515</v>
      </c>
      <c r="L112" s="58">
        <v>250</v>
      </c>
      <c r="M112" s="58">
        <v>302</v>
      </c>
      <c r="N112" s="218">
        <v>323</v>
      </c>
      <c r="O112" s="2"/>
      <c r="P112" s="2"/>
      <c r="Q112" s="2"/>
      <c r="R112" s="2"/>
    </row>
    <row r="113" spans="1:18">
      <c r="A113" s="2"/>
      <c r="B113" s="2"/>
      <c r="C113" s="257" t="s">
        <v>299</v>
      </c>
      <c r="D113" s="258">
        <v>370</v>
      </c>
      <c r="E113" s="268">
        <v>436</v>
      </c>
      <c r="F113" s="268">
        <v>482</v>
      </c>
      <c r="G113" s="268">
        <v>496</v>
      </c>
      <c r="H113" s="268">
        <v>635</v>
      </c>
      <c r="I113" s="268">
        <v>546</v>
      </c>
      <c r="J113" s="51">
        <v>1115</v>
      </c>
      <c r="K113" s="51">
        <v>1581</v>
      </c>
      <c r="L113" s="51">
        <v>2516</v>
      </c>
      <c r="M113" s="51">
        <v>2986</v>
      </c>
      <c r="N113" s="178">
        <v>3330</v>
      </c>
      <c r="O113" s="2"/>
      <c r="P113" s="2"/>
      <c r="Q113" s="2"/>
      <c r="R113" s="2"/>
    </row>
    <row r="114" spans="1:18">
      <c r="A114" s="2"/>
      <c r="B114" s="2"/>
      <c r="C114" s="273" t="s">
        <v>300</v>
      </c>
      <c r="D114" s="275">
        <v>399</v>
      </c>
      <c r="E114" s="276">
        <v>477</v>
      </c>
      <c r="F114" s="276">
        <v>460</v>
      </c>
      <c r="G114" s="58">
        <v>494</v>
      </c>
      <c r="H114" s="58">
        <v>588</v>
      </c>
      <c r="I114" s="58">
        <v>598</v>
      </c>
      <c r="J114" s="58">
        <v>1104</v>
      </c>
      <c r="K114" s="58">
        <v>1429</v>
      </c>
      <c r="L114" s="58">
        <v>2091</v>
      </c>
      <c r="M114" s="58">
        <v>2460</v>
      </c>
      <c r="N114" s="218">
        <v>2649</v>
      </c>
      <c r="O114" s="2"/>
      <c r="P114" s="2"/>
      <c r="Q114" s="2"/>
      <c r="R114" s="2"/>
    </row>
    <row r="115" spans="1:18">
      <c r="A115" s="2"/>
      <c r="B115" s="2"/>
      <c r="C115" s="257" t="s">
        <v>301</v>
      </c>
      <c r="D115" s="258">
        <v>30</v>
      </c>
      <c r="E115" s="268">
        <v>48</v>
      </c>
      <c r="F115" s="268">
        <v>50</v>
      </c>
      <c r="G115" s="268">
        <v>48</v>
      </c>
      <c r="H115" s="268">
        <v>51</v>
      </c>
      <c r="I115" s="268">
        <v>47</v>
      </c>
      <c r="J115" s="51">
        <v>98</v>
      </c>
      <c r="K115" s="51">
        <v>138</v>
      </c>
      <c r="L115" s="51">
        <v>147</v>
      </c>
      <c r="M115" s="51">
        <v>146</v>
      </c>
      <c r="N115" s="178">
        <v>164</v>
      </c>
      <c r="O115" s="2"/>
      <c r="P115" s="2"/>
      <c r="Q115" s="2"/>
      <c r="R115" s="2"/>
    </row>
    <row r="116" spans="1:18">
      <c r="A116" s="2"/>
      <c r="B116" s="2"/>
      <c r="C116" s="273" t="s">
        <v>318</v>
      </c>
      <c r="D116" s="275">
        <v>6</v>
      </c>
      <c r="E116" s="276">
        <v>3</v>
      </c>
      <c r="F116" s="276">
        <v>5</v>
      </c>
      <c r="G116" s="276">
        <v>4</v>
      </c>
      <c r="H116" s="276">
        <v>3</v>
      </c>
      <c r="I116" s="276">
        <v>2</v>
      </c>
      <c r="J116" s="276">
        <v>3</v>
      </c>
      <c r="K116" s="276">
        <v>3</v>
      </c>
      <c r="L116" s="276">
        <v>1</v>
      </c>
      <c r="M116" s="276">
        <v>1</v>
      </c>
      <c r="N116" s="297">
        <v>4</v>
      </c>
      <c r="O116" s="2"/>
      <c r="P116" s="2"/>
      <c r="Q116" s="2"/>
      <c r="R116" s="2"/>
    </row>
    <row r="117" spans="1:18">
      <c r="A117" s="2"/>
      <c r="B117" s="2"/>
      <c r="C117" s="257" t="s">
        <v>78</v>
      </c>
      <c r="D117" s="258">
        <v>210</v>
      </c>
      <c r="E117" s="268">
        <v>266</v>
      </c>
      <c r="F117" s="268">
        <v>289</v>
      </c>
      <c r="G117" s="268">
        <v>274</v>
      </c>
      <c r="H117" s="268">
        <v>222</v>
      </c>
      <c r="I117" s="268">
        <v>298</v>
      </c>
      <c r="J117" s="51">
        <v>1321</v>
      </c>
      <c r="K117" s="51">
        <v>784</v>
      </c>
      <c r="L117" s="51">
        <v>1131</v>
      </c>
      <c r="M117" s="51">
        <v>1313</v>
      </c>
      <c r="N117" s="178">
        <v>1180</v>
      </c>
      <c r="O117" s="2"/>
      <c r="P117" s="2"/>
      <c r="Q117" s="2"/>
      <c r="R117" s="2"/>
    </row>
    <row r="118" spans="1:18" ht="21.75" customHeight="1">
      <c r="A118" s="2"/>
      <c r="B118" s="2"/>
      <c r="C118" s="292" t="s">
        <v>71</v>
      </c>
      <c r="D118" s="294">
        <v>1221</v>
      </c>
      <c r="E118" s="299">
        <v>1579</v>
      </c>
      <c r="F118" s="299">
        <v>1681</v>
      </c>
      <c r="G118" s="299">
        <v>1665</v>
      </c>
      <c r="H118" s="299">
        <v>1918</v>
      </c>
      <c r="I118" s="299">
        <v>1788</v>
      </c>
      <c r="J118" s="299">
        <v>4272</v>
      </c>
      <c r="K118" s="299">
        <v>4791</v>
      </c>
      <c r="L118" s="299">
        <v>6394</v>
      </c>
      <c r="M118" s="299">
        <v>7501</v>
      </c>
      <c r="N118" s="304">
        <v>7938</v>
      </c>
      <c r="O118" s="2"/>
      <c r="P118" s="2"/>
      <c r="Q118" s="2"/>
      <c r="R118" s="2"/>
    </row>
    <row r="119" spans="1:18" ht="15.75" customHeight="1">
      <c r="A119" s="2"/>
      <c r="B119" s="2"/>
      <c r="C119" s="233" t="s">
        <v>439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1:18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1:18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1:18" ht="30.75" customHeight="1">
      <c r="A122" s="2"/>
      <c r="B122" s="2"/>
      <c r="C122" s="756" t="s">
        <v>981</v>
      </c>
      <c r="D122" s="729"/>
      <c r="E122" s="729"/>
      <c r="F122" s="729"/>
      <c r="G122" s="729"/>
      <c r="H122" s="729"/>
      <c r="I122" s="729"/>
      <c r="J122" s="729"/>
      <c r="K122" s="729"/>
      <c r="L122" s="729"/>
      <c r="M122" s="729"/>
      <c r="N122" s="729"/>
      <c r="O122" s="729"/>
      <c r="P122" s="460"/>
      <c r="Q122" s="460"/>
      <c r="R122" s="2"/>
    </row>
    <row r="123" spans="1:18" ht="5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1:18" ht="42.75" customHeight="1">
      <c r="A124" s="2"/>
      <c r="B124" s="2"/>
      <c r="C124" s="464" t="s">
        <v>542</v>
      </c>
      <c r="D124" s="466" t="s">
        <v>548</v>
      </c>
      <c r="E124" s="468" t="s">
        <v>554</v>
      </c>
      <c r="F124" s="468" t="s">
        <v>561</v>
      </c>
      <c r="G124" s="468" t="s">
        <v>562</v>
      </c>
      <c r="H124" s="468" t="s">
        <v>105</v>
      </c>
      <c r="I124" s="468" t="s">
        <v>563</v>
      </c>
      <c r="J124" s="468" t="s">
        <v>564</v>
      </c>
      <c r="K124" s="468" t="s">
        <v>566</v>
      </c>
      <c r="L124" s="468" t="s">
        <v>567</v>
      </c>
      <c r="M124" s="473" t="s">
        <v>568</v>
      </c>
      <c r="N124" s="481"/>
      <c r="O124" s="481"/>
      <c r="P124" s="481"/>
      <c r="Q124" s="481"/>
      <c r="R124" s="8"/>
    </row>
    <row r="125" spans="1:18" ht="15.75" customHeight="1">
      <c r="A125" s="2"/>
      <c r="B125" s="2"/>
      <c r="C125" s="205" t="s">
        <v>288</v>
      </c>
      <c r="D125" s="506">
        <f t="shared" ref="D125:M125" si="19">(E18-D18)/D18</f>
        <v>0.97402597402597402</v>
      </c>
      <c r="E125" s="508">
        <f t="shared" si="19"/>
        <v>2.6315789473684209E-2</v>
      </c>
      <c r="F125" s="508">
        <f t="shared" si="19"/>
        <v>-0.12820512820512819</v>
      </c>
      <c r="G125" s="508">
        <f t="shared" si="19"/>
        <v>0.14705882352941177</v>
      </c>
      <c r="H125" s="508">
        <f t="shared" si="19"/>
        <v>-0.38461538461538464</v>
      </c>
      <c r="I125" s="508">
        <f t="shared" si="19"/>
        <v>1.1458333333333333</v>
      </c>
      <c r="J125" s="508">
        <f t="shared" si="19"/>
        <v>7.281553398058252E-2</v>
      </c>
      <c r="K125" s="508">
        <f t="shared" si="19"/>
        <v>-0.19457013574660634</v>
      </c>
      <c r="L125" s="508">
        <f t="shared" si="19"/>
        <v>9.5505617977528087E-2</v>
      </c>
      <c r="M125" s="510">
        <f t="shared" si="19"/>
        <v>2.0512820512820513E-2</v>
      </c>
      <c r="N125" s="489"/>
      <c r="O125" s="489"/>
      <c r="P125" s="489"/>
      <c r="Q125" s="489"/>
      <c r="R125" s="8"/>
    </row>
    <row r="126" spans="1:18" ht="26.25">
      <c r="A126" s="2"/>
      <c r="B126" s="2"/>
      <c r="C126" s="257" t="s">
        <v>297</v>
      </c>
      <c r="D126" s="503">
        <f t="shared" ref="D126:M126" si="20">(E19-D19)/D19</f>
        <v>0.89130434782608692</v>
      </c>
      <c r="E126" s="504">
        <f t="shared" si="20"/>
        <v>0.11494252873563218</v>
      </c>
      <c r="F126" s="504">
        <f t="shared" si="20"/>
        <v>-0.21649484536082475</v>
      </c>
      <c r="G126" s="504">
        <f t="shared" si="20"/>
        <v>7.8947368421052627E-2</v>
      </c>
      <c r="H126" s="504">
        <f t="shared" si="20"/>
        <v>-0.25609756097560976</v>
      </c>
      <c r="I126" s="504">
        <f t="shared" si="20"/>
        <v>0.88524590163934425</v>
      </c>
      <c r="J126" s="504">
        <f t="shared" si="20"/>
        <v>4.3478260869565216E-2</v>
      </c>
      <c r="K126" s="504">
        <f t="shared" si="20"/>
        <v>-0.33333333333333331</v>
      </c>
      <c r="L126" s="504">
        <f t="shared" si="20"/>
        <v>0.22500000000000001</v>
      </c>
      <c r="M126" s="513">
        <f t="shared" si="20"/>
        <v>-9.1836734693877556E-2</v>
      </c>
      <c r="N126" s="489"/>
      <c r="O126" s="489"/>
      <c r="P126" s="489"/>
      <c r="Q126" s="489"/>
      <c r="R126" s="8"/>
    </row>
    <row r="127" spans="1:18" ht="25.5">
      <c r="A127" s="2"/>
      <c r="B127" s="2"/>
      <c r="C127" s="273" t="s">
        <v>298</v>
      </c>
      <c r="D127" s="516">
        <f t="shared" ref="D127:M127" si="21">(E20-D20)/D20</f>
        <v>0.3253012048192771</v>
      </c>
      <c r="E127" s="540">
        <f t="shared" si="21"/>
        <v>0.29090909090909089</v>
      </c>
      <c r="F127" s="540">
        <f t="shared" si="21"/>
        <v>-3.5211267605633804E-2</v>
      </c>
      <c r="G127" s="540">
        <f t="shared" si="21"/>
        <v>0.32116788321167883</v>
      </c>
      <c r="H127" s="540">
        <f t="shared" si="21"/>
        <v>-0.22651933701657459</v>
      </c>
      <c r="I127" s="540">
        <f t="shared" si="21"/>
        <v>1.2142857142857142</v>
      </c>
      <c r="J127" s="540">
        <f t="shared" si="21"/>
        <v>0.66129032258064513</v>
      </c>
      <c r="K127" s="540">
        <f t="shared" si="21"/>
        <v>-0.5145631067961165</v>
      </c>
      <c r="L127" s="540">
        <f t="shared" si="21"/>
        <v>0.20799999999999999</v>
      </c>
      <c r="M127" s="546">
        <f t="shared" si="21"/>
        <v>6.9536423841059597E-2</v>
      </c>
      <c r="N127" s="489"/>
      <c r="O127" s="489"/>
      <c r="P127" s="489"/>
      <c r="Q127" s="489"/>
      <c r="R127" s="8"/>
    </row>
    <row r="128" spans="1:18" ht="26.25">
      <c r="A128" s="2"/>
      <c r="B128" s="2"/>
      <c r="C128" s="257" t="s">
        <v>299</v>
      </c>
      <c r="D128" s="503">
        <f t="shared" ref="D128:M128" si="22">(E21-D21)/D21</f>
        <v>0.17837837837837839</v>
      </c>
      <c r="E128" s="504">
        <f t="shared" si="22"/>
        <v>0.10550458715596331</v>
      </c>
      <c r="F128" s="504">
        <f t="shared" si="22"/>
        <v>2.9045643153526972E-2</v>
      </c>
      <c r="G128" s="504">
        <f t="shared" si="22"/>
        <v>0.28024193548387094</v>
      </c>
      <c r="H128" s="504">
        <f t="shared" si="22"/>
        <v>-0.14015748031496064</v>
      </c>
      <c r="I128" s="504">
        <f t="shared" si="22"/>
        <v>1.0421245421245422</v>
      </c>
      <c r="J128" s="504">
        <f t="shared" si="22"/>
        <v>0.41793721973094172</v>
      </c>
      <c r="K128" s="504">
        <f t="shared" si="22"/>
        <v>0.59139784946236562</v>
      </c>
      <c r="L128" s="504">
        <f t="shared" si="22"/>
        <v>0.18680445151033387</v>
      </c>
      <c r="M128" s="513">
        <f t="shared" si="22"/>
        <v>0.11520428667113194</v>
      </c>
      <c r="N128" s="489"/>
      <c r="O128" s="489"/>
      <c r="P128" s="489"/>
      <c r="Q128" s="489"/>
      <c r="R128" s="8"/>
    </row>
    <row r="129" spans="1:18">
      <c r="A129" s="2"/>
      <c r="B129" s="2"/>
      <c r="C129" s="273" t="s">
        <v>300</v>
      </c>
      <c r="D129" s="516">
        <f t="shared" ref="D129:M129" si="23">(E22-D22)/D22</f>
        <v>0.19548872180451127</v>
      </c>
      <c r="E129" s="540">
        <f t="shared" si="23"/>
        <v>-3.5639412997903561E-2</v>
      </c>
      <c r="F129" s="540">
        <f t="shared" si="23"/>
        <v>7.3913043478260873E-2</v>
      </c>
      <c r="G129" s="540">
        <f t="shared" si="23"/>
        <v>0.19028340080971659</v>
      </c>
      <c r="H129" s="540">
        <f t="shared" si="23"/>
        <v>1.7006802721088437E-2</v>
      </c>
      <c r="I129" s="540">
        <f t="shared" si="23"/>
        <v>0.84615384615384615</v>
      </c>
      <c r="J129" s="540">
        <f t="shared" si="23"/>
        <v>0.29438405797101447</v>
      </c>
      <c r="K129" s="540">
        <f t="shared" si="23"/>
        <v>0.46326102169349193</v>
      </c>
      <c r="L129" s="540">
        <f t="shared" si="23"/>
        <v>0.17647058823529413</v>
      </c>
      <c r="M129" s="546">
        <f t="shared" si="23"/>
        <v>7.6829268292682926E-2</v>
      </c>
      <c r="N129" s="489"/>
      <c r="O129" s="489"/>
      <c r="P129" s="489"/>
      <c r="Q129" s="489"/>
      <c r="R129" s="8"/>
    </row>
    <row r="130" spans="1:18" ht="26.25">
      <c r="A130" s="2"/>
      <c r="B130" s="2"/>
      <c r="C130" s="257" t="s">
        <v>301</v>
      </c>
      <c r="D130" s="503">
        <f t="shared" ref="D130:M130" si="24">(E23-D23)/D23</f>
        <v>0.6</v>
      </c>
      <c r="E130" s="504">
        <f t="shared" si="24"/>
        <v>4.1666666666666664E-2</v>
      </c>
      <c r="F130" s="504">
        <f t="shared" si="24"/>
        <v>-0.04</v>
      </c>
      <c r="G130" s="504">
        <f t="shared" si="24"/>
        <v>6.25E-2</v>
      </c>
      <c r="H130" s="504">
        <f t="shared" si="24"/>
        <v>-7.8431372549019607E-2</v>
      </c>
      <c r="I130" s="504">
        <f t="shared" si="24"/>
        <v>1.0851063829787233</v>
      </c>
      <c r="J130" s="504">
        <f t="shared" si="24"/>
        <v>0.40816326530612246</v>
      </c>
      <c r="K130" s="504">
        <f t="shared" si="24"/>
        <v>6.5217391304347824E-2</v>
      </c>
      <c r="L130" s="504">
        <f t="shared" si="24"/>
        <v>-6.8027210884353739E-3</v>
      </c>
      <c r="M130" s="513">
        <f t="shared" si="24"/>
        <v>0.12328767123287671</v>
      </c>
      <c r="N130" s="489"/>
      <c r="O130" s="489"/>
      <c r="P130" s="489"/>
      <c r="Q130" s="489"/>
      <c r="R130" s="8"/>
    </row>
    <row r="131" spans="1:18" ht="25.5">
      <c r="A131" s="2"/>
      <c r="B131" s="2"/>
      <c r="C131" s="273" t="s">
        <v>318</v>
      </c>
      <c r="D131" s="516">
        <f t="shared" ref="D131:M131" si="25">(E24-D24)/D24</f>
        <v>-0.5</v>
      </c>
      <c r="E131" s="540">
        <f t="shared" si="25"/>
        <v>0.66666666666666663</v>
      </c>
      <c r="F131" s="540">
        <f t="shared" si="25"/>
        <v>-0.2</v>
      </c>
      <c r="G131" s="540">
        <f t="shared" si="25"/>
        <v>-0.25</v>
      </c>
      <c r="H131" s="540">
        <f t="shared" si="25"/>
        <v>-0.33333333333333331</v>
      </c>
      <c r="I131" s="540">
        <f t="shared" si="25"/>
        <v>0.5</v>
      </c>
      <c r="J131" s="540">
        <f t="shared" si="25"/>
        <v>0</v>
      </c>
      <c r="K131" s="540">
        <f t="shared" si="25"/>
        <v>-0.66666666666666663</v>
      </c>
      <c r="L131" s="540">
        <f t="shared" si="25"/>
        <v>0</v>
      </c>
      <c r="M131" s="546">
        <f t="shared" si="25"/>
        <v>3</v>
      </c>
      <c r="N131" s="489"/>
      <c r="O131" s="489"/>
      <c r="P131" s="489"/>
      <c r="Q131" s="489"/>
      <c r="R131" s="8"/>
    </row>
    <row r="132" spans="1:18" ht="26.25">
      <c r="A132" s="2"/>
      <c r="B132" s="2"/>
      <c r="C132" s="257" t="s">
        <v>78</v>
      </c>
      <c r="D132" s="503">
        <f t="shared" ref="D132:M132" si="26">(E25-D25)/D25</f>
        <v>0.26666666666666666</v>
      </c>
      <c r="E132" s="504">
        <f t="shared" si="26"/>
        <v>8.646616541353383E-2</v>
      </c>
      <c r="F132" s="504">
        <f t="shared" si="26"/>
        <v>-5.1903114186851208E-2</v>
      </c>
      <c r="G132" s="504">
        <f t="shared" si="26"/>
        <v>-0.18978102189781021</v>
      </c>
      <c r="H132" s="504">
        <f t="shared" si="26"/>
        <v>0.34234234234234234</v>
      </c>
      <c r="I132" s="504">
        <f t="shared" si="26"/>
        <v>3.4328859060402683</v>
      </c>
      <c r="J132" s="504">
        <f t="shared" si="26"/>
        <v>-0.40651021953065858</v>
      </c>
      <c r="K132" s="504">
        <f t="shared" si="26"/>
        <v>0.44260204081632654</v>
      </c>
      <c r="L132" s="504">
        <f t="shared" si="26"/>
        <v>0.16091954022988506</v>
      </c>
      <c r="M132" s="513">
        <f t="shared" si="26"/>
        <v>-0.1012947448591013</v>
      </c>
      <c r="N132" s="489"/>
      <c r="O132" s="489"/>
      <c r="P132" s="489"/>
      <c r="Q132" s="489"/>
      <c r="R132" s="8"/>
    </row>
    <row r="133" spans="1:18" ht="21.75" customHeight="1">
      <c r="A133" s="2"/>
      <c r="B133" s="2"/>
      <c r="C133" s="292" t="s">
        <v>71</v>
      </c>
      <c r="D133" s="543">
        <f t="shared" ref="D133:M133" si="27">(E26-D26)/D26</f>
        <v>0.29320229320229318</v>
      </c>
      <c r="E133" s="545">
        <f t="shared" si="27"/>
        <v>6.4597846738442058E-2</v>
      </c>
      <c r="F133" s="545">
        <f t="shared" si="27"/>
        <v>-9.5181439619274246E-3</v>
      </c>
      <c r="G133" s="545">
        <f t="shared" si="27"/>
        <v>0.15195195195195196</v>
      </c>
      <c r="H133" s="545">
        <f t="shared" si="27"/>
        <v>-6.7778936392075079E-2</v>
      </c>
      <c r="I133" s="545">
        <f t="shared" si="27"/>
        <v>1.3892617449664431</v>
      </c>
      <c r="J133" s="545">
        <f t="shared" si="27"/>
        <v>0.12148876404494383</v>
      </c>
      <c r="K133" s="545">
        <f t="shared" si="27"/>
        <v>0.33458568148611983</v>
      </c>
      <c r="L133" s="545">
        <f t="shared" si="27"/>
        <v>0.17313106036909603</v>
      </c>
      <c r="M133" s="548">
        <f t="shared" si="27"/>
        <v>5.8258898813491534E-2</v>
      </c>
      <c r="N133" s="549"/>
      <c r="O133" s="549"/>
      <c r="P133" s="549"/>
      <c r="Q133" s="549"/>
      <c r="R133" s="8"/>
    </row>
    <row r="134" spans="1:18" ht="15.75" customHeight="1">
      <c r="A134" s="2"/>
      <c r="B134" s="2"/>
      <c r="C134" s="233" t="s">
        <v>439</v>
      </c>
      <c r="D134" s="355"/>
      <c r="E134" s="355"/>
      <c r="F134" s="355"/>
      <c r="G134" s="355"/>
      <c r="H134" s="355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1:18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1:18" ht="32.25" customHeight="1">
      <c r="A136" s="2"/>
      <c r="B136" s="2"/>
      <c r="C136" s="756" t="s">
        <v>1044</v>
      </c>
      <c r="D136" s="729"/>
      <c r="E136" s="729"/>
      <c r="F136" s="729"/>
      <c r="G136" s="729"/>
      <c r="H136" s="729"/>
      <c r="I136" s="729"/>
      <c r="J136" s="729"/>
      <c r="K136" s="729"/>
      <c r="L136" s="729"/>
      <c r="M136" s="729"/>
      <c r="N136" s="729"/>
      <c r="O136" s="460"/>
      <c r="P136" s="460"/>
      <c r="Q136" s="460"/>
      <c r="R136" s="2"/>
    </row>
    <row r="137" spans="1:18" ht="6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1:18" ht="16.5" customHeight="1">
      <c r="A138" s="2"/>
      <c r="B138" s="2"/>
      <c r="C138" s="760" t="s">
        <v>90</v>
      </c>
      <c r="D138" s="122" t="s">
        <v>98</v>
      </c>
      <c r="E138" s="124" t="s">
        <v>98</v>
      </c>
      <c r="F138" s="124" t="s">
        <v>98</v>
      </c>
      <c r="G138" s="124" t="s">
        <v>98</v>
      </c>
      <c r="H138" s="124" t="s">
        <v>98</v>
      </c>
      <c r="I138" s="124" t="s">
        <v>98</v>
      </c>
      <c r="J138" s="124" t="s">
        <v>98</v>
      </c>
      <c r="K138" s="147" t="s">
        <v>98</v>
      </c>
      <c r="L138" s="149" t="s">
        <v>98</v>
      </c>
      <c r="M138" s="149" t="s">
        <v>98</v>
      </c>
      <c r="N138" s="150" t="s">
        <v>98</v>
      </c>
      <c r="O138" s="151"/>
      <c r="P138" s="151"/>
      <c r="Q138" s="151"/>
      <c r="R138" s="151"/>
    </row>
    <row r="139" spans="1:18" ht="16.5" customHeight="1">
      <c r="A139" s="2"/>
      <c r="B139" s="2"/>
      <c r="C139" s="761"/>
      <c r="D139" s="172">
        <v>2001</v>
      </c>
      <c r="E139" s="180">
        <v>2002</v>
      </c>
      <c r="F139" s="180">
        <v>2003</v>
      </c>
      <c r="G139" s="180">
        <v>2004</v>
      </c>
      <c r="H139" s="180">
        <v>2005</v>
      </c>
      <c r="I139" s="180">
        <v>2006</v>
      </c>
      <c r="J139" s="180">
        <v>2007</v>
      </c>
      <c r="K139" s="181">
        <v>2008</v>
      </c>
      <c r="L139" s="195">
        <v>2009</v>
      </c>
      <c r="M139" s="195">
        <v>2010</v>
      </c>
      <c r="N139" s="196">
        <v>2011</v>
      </c>
      <c r="O139" s="151"/>
      <c r="P139" s="151"/>
      <c r="Q139" s="151"/>
      <c r="R139" s="151"/>
    </row>
    <row r="140" spans="1:18" ht="15" customHeight="1">
      <c r="A140" s="2"/>
      <c r="B140" s="2"/>
      <c r="C140" s="205" t="s">
        <v>288</v>
      </c>
      <c r="D140" s="506">
        <f t="shared" ref="D140:D147" si="28">D18/$D$26</f>
        <v>6.3063063063063057E-2</v>
      </c>
      <c r="E140" s="508">
        <f t="shared" ref="E140:E147" si="29">E18/$E$26</f>
        <v>9.6263457884737169E-2</v>
      </c>
      <c r="F140" s="508">
        <f t="shared" ref="F140:F147" si="30">F18/$F$26</f>
        <v>9.2801903628792384E-2</v>
      </c>
      <c r="G140" s="508">
        <f t="shared" ref="G140:G147" si="31">G18/$G$26</f>
        <v>8.1681681681681675E-2</v>
      </c>
      <c r="H140" s="508">
        <f t="shared" ref="H140:H147" si="32">H18/$H$26</f>
        <v>8.1334723670490092E-2</v>
      </c>
      <c r="I140" s="508">
        <f t="shared" ref="I140:I147" si="33">I18/$I$26</f>
        <v>5.3691275167785234E-2</v>
      </c>
      <c r="J140" s="508">
        <f t="shared" ref="J140:J147" si="34">J18/$J$26</f>
        <v>4.8220973782771535E-2</v>
      </c>
      <c r="K140" s="508">
        <f t="shared" ref="K140:K147" si="35">K18/$K$26</f>
        <v>4.6128156960968482E-2</v>
      </c>
      <c r="L140" s="508">
        <f t="shared" ref="L140:L147" si="36">L18/$L$26</f>
        <v>2.7838598686268378E-2</v>
      </c>
      <c r="M140" s="508">
        <f t="shared" ref="M140:M147" si="37">M18/$M$26</f>
        <v>2.5996533795493933E-2</v>
      </c>
      <c r="N140" s="510">
        <f t="shared" ref="N140:N147" si="38">N18/$N$26</f>
        <v>2.5069286974048879E-2</v>
      </c>
      <c r="O140" s="489"/>
      <c r="P140" s="489"/>
      <c r="Q140" s="489"/>
      <c r="R140" s="489"/>
    </row>
    <row r="141" spans="1:18">
      <c r="A141" s="2"/>
      <c r="B141" s="2"/>
      <c r="C141" s="257" t="s">
        <v>297</v>
      </c>
      <c r="D141" s="511">
        <f t="shared" si="28"/>
        <v>3.7674037674037673E-2</v>
      </c>
      <c r="E141" s="512">
        <f t="shared" si="29"/>
        <v>5.5098163394553513E-2</v>
      </c>
      <c r="F141" s="512">
        <f t="shared" si="30"/>
        <v>5.7703747769185007E-2</v>
      </c>
      <c r="G141" s="512">
        <f t="shared" si="31"/>
        <v>4.5645645645645647E-2</v>
      </c>
      <c r="H141" s="512">
        <f t="shared" si="32"/>
        <v>4.2752867570385822E-2</v>
      </c>
      <c r="I141" s="512">
        <f t="shared" si="33"/>
        <v>3.411633109619687E-2</v>
      </c>
      <c r="J141" s="512">
        <f t="shared" si="34"/>
        <v>2.6919475655430711E-2</v>
      </c>
      <c r="K141" s="512">
        <f t="shared" si="35"/>
        <v>2.5046963055729492E-2</v>
      </c>
      <c r="L141" s="512">
        <f t="shared" si="36"/>
        <v>1.2511729746637473E-2</v>
      </c>
      <c r="M141" s="512">
        <f t="shared" si="37"/>
        <v>1.3064924676709772E-2</v>
      </c>
      <c r="N141" s="514">
        <f t="shared" si="38"/>
        <v>1.1211892164273117E-2</v>
      </c>
      <c r="O141" s="489"/>
      <c r="P141" s="489"/>
      <c r="Q141" s="489"/>
      <c r="R141" s="489"/>
    </row>
    <row r="142" spans="1:18">
      <c r="A142" s="2"/>
      <c r="B142" s="2"/>
      <c r="C142" s="273" t="s">
        <v>298</v>
      </c>
      <c r="D142" s="516">
        <f t="shared" si="28"/>
        <v>6.797706797706797E-2</v>
      </c>
      <c r="E142" s="540">
        <f t="shared" si="29"/>
        <v>6.9664344521849275E-2</v>
      </c>
      <c r="F142" s="540">
        <f t="shared" si="30"/>
        <v>8.4473527662105891E-2</v>
      </c>
      <c r="G142" s="540">
        <f t="shared" si="31"/>
        <v>8.2282282282282279E-2</v>
      </c>
      <c r="H142" s="540">
        <f t="shared" si="32"/>
        <v>9.4369134515119912E-2</v>
      </c>
      <c r="I142" s="540">
        <f t="shared" si="33"/>
        <v>7.829977628635347E-2</v>
      </c>
      <c r="J142" s="540">
        <f t="shared" si="34"/>
        <v>7.2565543071161046E-2</v>
      </c>
      <c r="K142" s="540">
        <f t="shared" si="35"/>
        <v>0.10749321644750574</v>
      </c>
      <c r="L142" s="540">
        <f t="shared" si="36"/>
        <v>3.9099155458242101E-2</v>
      </c>
      <c r="M142" s="540">
        <f t="shared" si="37"/>
        <v>4.0261298493534194E-2</v>
      </c>
      <c r="N142" s="546">
        <f t="shared" si="38"/>
        <v>4.0690350214159739E-2</v>
      </c>
      <c r="O142" s="489"/>
      <c r="P142" s="489"/>
      <c r="Q142" s="489"/>
      <c r="R142" s="489"/>
    </row>
    <row r="143" spans="1:18" ht="25.5">
      <c r="A143" s="2"/>
      <c r="B143" s="2"/>
      <c r="C143" s="257" t="s">
        <v>299</v>
      </c>
      <c r="D143" s="511">
        <f t="shared" si="28"/>
        <v>0.30303030303030304</v>
      </c>
      <c r="E143" s="512">
        <f t="shared" si="29"/>
        <v>0.27612412919569346</v>
      </c>
      <c r="F143" s="512">
        <f t="shared" si="30"/>
        <v>0.28673408685306367</v>
      </c>
      <c r="G143" s="512">
        <f t="shared" si="31"/>
        <v>0.29789789789789789</v>
      </c>
      <c r="H143" s="512">
        <f t="shared" si="32"/>
        <v>0.33107403545359748</v>
      </c>
      <c r="I143" s="512">
        <f t="shared" si="33"/>
        <v>0.30536912751677853</v>
      </c>
      <c r="J143" s="512">
        <f t="shared" si="34"/>
        <v>0.26100187265917602</v>
      </c>
      <c r="K143" s="512">
        <f t="shared" si="35"/>
        <v>0.32999373825923606</v>
      </c>
      <c r="L143" s="512">
        <f t="shared" si="36"/>
        <v>0.39349390053174854</v>
      </c>
      <c r="M143" s="512">
        <f t="shared" si="37"/>
        <v>0.39808025596587121</v>
      </c>
      <c r="N143" s="514">
        <f t="shared" si="38"/>
        <v>0.41950113378684806</v>
      </c>
      <c r="O143" s="489"/>
      <c r="P143" s="489"/>
      <c r="Q143" s="489"/>
      <c r="R143" s="489"/>
    </row>
    <row r="144" spans="1:18" ht="25.5">
      <c r="A144" s="2"/>
      <c r="B144" s="2"/>
      <c r="C144" s="273" t="s">
        <v>300</v>
      </c>
      <c r="D144" s="516">
        <f t="shared" si="28"/>
        <v>0.32678132678132676</v>
      </c>
      <c r="E144" s="540">
        <f t="shared" si="29"/>
        <v>0.30208993033565545</v>
      </c>
      <c r="F144" s="540">
        <f t="shared" si="30"/>
        <v>0.27364663890541346</v>
      </c>
      <c r="G144" s="540">
        <f t="shared" si="31"/>
        <v>0.29669669669669668</v>
      </c>
      <c r="H144" s="540">
        <f t="shared" si="32"/>
        <v>0.30656934306569344</v>
      </c>
      <c r="I144" s="540">
        <f t="shared" si="33"/>
        <v>0.33445190156599552</v>
      </c>
      <c r="J144" s="540">
        <f t="shared" si="34"/>
        <v>0.25842696629213485</v>
      </c>
      <c r="K144" s="540">
        <f t="shared" si="35"/>
        <v>0.29826758505531203</v>
      </c>
      <c r="L144" s="540">
        <f t="shared" si="36"/>
        <v>0.32702533625273694</v>
      </c>
      <c r="M144" s="540">
        <f t="shared" si="37"/>
        <v>0.32795627249700038</v>
      </c>
      <c r="N144" s="546">
        <f t="shared" si="38"/>
        <v>0.33371126228269088</v>
      </c>
      <c r="O144" s="489"/>
      <c r="P144" s="489"/>
      <c r="Q144" s="489"/>
      <c r="R144" s="489"/>
    </row>
    <row r="145" spans="1:18">
      <c r="A145" s="2"/>
      <c r="B145" s="2"/>
      <c r="C145" s="257" t="s">
        <v>301</v>
      </c>
      <c r="D145" s="511">
        <f t="shared" si="28"/>
        <v>2.4570024570024569E-2</v>
      </c>
      <c r="E145" s="512">
        <f t="shared" si="29"/>
        <v>3.0398986700443317E-2</v>
      </c>
      <c r="F145" s="512">
        <f t="shared" si="30"/>
        <v>2.9744199881023201E-2</v>
      </c>
      <c r="G145" s="512">
        <f t="shared" si="31"/>
        <v>2.8828828828828829E-2</v>
      </c>
      <c r="H145" s="512">
        <f t="shared" si="32"/>
        <v>2.6590198123044837E-2</v>
      </c>
      <c r="I145" s="512">
        <f t="shared" si="33"/>
        <v>2.6286353467561523E-2</v>
      </c>
      <c r="J145" s="512">
        <f t="shared" si="34"/>
        <v>2.2940074906367042E-2</v>
      </c>
      <c r="K145" s="512">
        <f t="shared" si="35"/>
        <v>2.8804007514088917E-2</v>
      </c>
      <c r="L145" s="512">
        <f t="shared" si="36"/>
        <v>2.2990303409446355E-2</v>
      </c>
      <c r="M145" s="512">
        <f t="shared" si="37"/>
        <v>1.9464071457139048E-2</v>
      </c>
      <c r="N145" s="514">
        <f t="shared" si="38"/>
        <v>2.0660115898211137E-2</v>
      </c>
      <c r="O145" s="489"/>
      <c r="P145" s="489"/>
      <c r="Q145" s="489"/>
      <c r="R145" s="489"/>
    </row>
    <row r="146" spans="1:18">
      <c r="A146" s="2"/>
      <c r="B146" s="2"/>
      <c r="C146" s="273" t="s">
        <v>318</v>
      </c>
      <c r="D146" s="516">
        <f t="shared" si="28"/>
        <v>4.9140049140049139E-3</v>
      </c>
      <c r="E146" s="540">
        <f t="shared" si="29"/>
        <v>1.8999366687777073E-3</v>
      </c>
      <c r="F146" s="540">
        <f t="shared" si="30"/>
        <v>2.9744199881023199E-3</v>
      </c>
      <c r="G146" s="540">
        <f t="shared" si="31"/>
        <v>2.4024024024024023E-3</v>
      </c>
      <c r="H146" s="540">
        <f t="shared" si="32"/>
        <v>1.5641293013555788E-3</v>
      </c>
      <c r="I146" s="540">
        <f t="shared" si="33"/>
        <v>1.1185682326621924E-3</v>
      </c>
      <c r="J146" s="540">
        <f t="shared" si="34"/>
        <v>7.0224719101123594E-4</v>
      </c>
      <c r="K146" s="540">
        <f t="shared" si="35"/>
        <v>6.2617407639323729E-4</v>
      </c>
      <c r="L146" s="540">
        <f t="shared" si="36"/>
        <v>1.5639662183296842E-4</v>
      </c>
      <c r="M146" s="540">
        <f t="shared" si="37"/>
        <v>1.3331555792560991E-4</v>
      </c>
      <c r="N146" s="546">
        <f t="shared" si="38"/>
        <v>5.0390526581002776E-4</v>
      </c>
      <c r="O146" s="489"/>
      <c r="P146" s="489"/>
      <c r="Q146" s="489"/>
      <c r="R146" s="489"/>
    </row>
    <row r="147" spans="1:18" ht="25.5">
      <c r="A147" s="2"/>
      <c r="B147" s="2"/>
      <c r="C147" s="257" t="s">
        <v>302</v>
      </c>
      <c r="D147" s="511">
        <f t="shared" si="28"/>
        <v>0.171990171990172</v>
      </c>
      <c r="E147" s="512">
        <f t="shared" si="29"/>
        <v>0.16846105129829006</v>
      </c>
      <c r="F147" s="512">
        <f t="shared" si="30"/>
        <v>0.17192147531231411</v>
      </c>
      <c r="G147" s="512">
        <f t="shared" si="31"/>
        <v>0.16456456456456456</v>
      </c>
      <c r="H147" s="512">
        <f t="shared" si="32"/>
        <v>0.11574556830031282</v>
      </c>
      <c r="I147" s="512">
        <f t="shared" si="33"/>
        <v>0.16666666666666666</v>
      </c>
      <c r="J147" s="512">
        <f t="shared" si="34"/>
        <v>0.30922284644194759</v>
      </c>
      <c r="K147" s="512">
        <f t="shared" si="35"/>
        <v>0.16364015863076603</v>
      </c>
      <c r="L147" s="512">
        <f t="shared" si="36"/>
        <v>0.17688457929308726</v>
      </c>
      <c r="M147" s="512">
        <f t="shared" si="37"/>
        <v>0.17504332755632582</v>
      </c>
      <c r="N147" s="514">
        <f t="shared" si="38"/>
        <v>0.14865205341395818</v>
      </c>
      <c r="O147" s="489"/>
      <c r="P147" s="489"/>
      <c r="Q147" s="489"/>
      <c r="R147" s="489"/>
    </row>
    <row r="148" spans="1:18" ht="21.75" customHeight="1">
      <c r="A148" s="2"/>
      <c r="B148" s="2"/>
      <c r="C148" s="292" t="s">
        <v>71</v>
      </c>
      <c r="D148" s="563">
        <f t="shared" ref="D148:N148" si="39">SUM(D140:D147)</f>
        <v>1</v>
      </c>
      <c r="E148" s="566">
        <f t="shared" si="39"/>
        <v>0.99999999999999989</v>
      </c>
      <c r="F148" s="566">
        <f t="shared" si="39"/>
        <v>1</v>
      </c>
      <c r="G148" s="566">
        <f t="shared" si="39"/>
        <v>1</v>
      </c>
      <c r="H148" s="566">
        <f t="shared" si="39"/>
        <v>1</v>
      </c>
      <c r="I148" s="566">
        <f t="shared" si="39"/>
        <v>0.99999999999999989</v>
      </c>
      <c r="J148" s="566">
        <f t="shared" si="39"/>
        <v>1</v>
      </c>
      <c r="K148" s="566">
        <f t="shared" si="39"/>
        <v>1</v>
      </c>
      <c r="L148" s="566">
        <f t="shared" si="39"/>
        <v>1</v>
      </c>
      <c r="M148" s="566">
        <f t="shared" si="39"/>
        <v>1</v>
      </c>
      <c r="N148" s="570">
        <f t="shared" si="39"/>
        <v>1</v>
      </c>
      <c r="O148" s="554"/>
      <c r="P148" s="554"/>
      <c r="Q148" s="554"/>
      <c r="R148" s="554"/>
    </row>
    <row r="149" spans="1:18" ht="15.75" customHeight="1">
      <c r="A149" s="2"/>
      <c r="B149" s="2"/>
      <c r="C149" s="233" t="s">
        <v>439</v>
      </c>
      <c r="D149" s="355"/>
      <c r="E149" s="355"/>
      <c r="F149" s="355"/>
      <c r="G149" s="355"/>
      <c r="H149" s="355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1:18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1:18" ht="20.25" customHeight="1">
      <c r="A151" s="2"/>
      <c r="B151" s="2"/>
      <c r="C151" s="755" t="s">
        <v>962</v>
      </c>
      <c r="D151" s="729"/>
      <c r="E151" s="729"/>
      <c r="F151" s="729"/>
      <c r="G151" s="729"/>
      <c r="H151" s="729"/>
      <c r="I151" s="729"/>
      <c r="J151" s="729"/>
      <c r="K151" s="729"/>
      <c r="L151" s="729"/>
      <c r="M151" s="729"/>
      <c r="N151" s="729"/>
      <c r="O151" s="460"/>
      <c r="P151" s="460"/>
      <c r="Q151" s="460"/>
      <c r="R151" s="2"/>
    </row>
    <row r="152" spans="1:18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1:18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1:18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1:18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1:18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1:18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1:1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1:18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1:18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1:18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1:18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1:18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1:18" ht="21.75" customHeight="1">
      <c r="A164" s="2"/>
      <c r="B164" s="2"/>
      <c r="C164" s="755" t="s">
        <v>962</v>
      </c>
      <c r="D164" s="729"/>
      <c r="E164" s="729"/>
      <c r="F164" s="729"/>
      <c r="G164" s="729"/>
      <c r="H164" s="729"/>
      <c r="I164" s="729"/>
      <c r="J164" s="729"/>
      <c r="K164" s="729"/>
      <c r="L164" s="729"/>
      <c r="M164" s="729"/>
      <c r="N164" s="729"/>
      <c r="O164" s="460"/>
      <c r="P164" s="460"/>
      <c r="Q164" s="460"/>
      <c r="R164" s="2"/>
    </row>
    <row r="165" spans="1:18" ht="7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1:18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1:18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1:1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1:18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1:18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1:18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1:18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1:18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1:18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1:18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1:18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1:18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1:18" ht="20.25" customHeight="1">
      <c r="A178" s="2"/>
      <c r="B178" s="2"/>
      <c r="C178" s="755" t="s">
        <v>962</v>
      </c>
      <c r="D178" s="729"/>
      <c r="E178" s="729"/>
      <c r="F178" s="729"/>
      <c r="G178" s="729"/>
      <c r="H178" s="729"/>
      <c r="I178" s="729"/>
      <c r="J178" s="729"/>
      <c r="K178" s="729"/>
      <c r="L178" s="729"/>
      <c r="M178" s="729"/>
      <c r="N178" s="729"/>
      <c r="O178" s="460"/>
      <c r="P178" s="460"/>
      <c r="Q178" s="460"/>
      <c r="R178" s="2"/>
    </row>
    <row r="179" spans="1:18" ht="3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1:18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1:18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1:18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1:18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1:18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1:18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1:18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1:18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1:1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1:18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1:18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1:18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1:18" ht="21.75" customHeight="1">
      <c r="A192" s="2"/>
      <c r="B192" s="2"/>
      <c r="C192" s="755" t="s">
        <v>962</v>
      </c>
      <c r="D192" s="729"/>
      <c r="E192" s="729"/>
      <c r="F192" s="729"/>
      <c r="G192" s="729"/>
      <c r="H192" s="729"/>
      <c r="I192" s="729"/>
      <c r="J192" s="729"/>
      <c r="K192" s="729"/>
      <c r="L192" s="729"/>
      <c r="M192" s="729"/>
      <c r="N192" s="729"/>
      <c r="O192" s="460"/>
      <c r="P192" s="460"/>
      <c r="Q192" s="460"/>
      <c r="R192" s="2"/>
    </row>
    <row r="193" spans="1:18" ht="3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1:18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1:18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1:18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1:1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1:18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1:18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1:18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1:18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1:18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18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ht="20.25" customHeight="1">
      <c r="A206" s="2"/>
      <c r="B206" s="2"/>
      <c r="C206" s="755" t="s">
        <v>962</v>
      </c>
      <c r="D206" s="729"/>
      <c r="E206" s="729"/>
      <c r="F206" s="729"/>
      <c r="G206" s="729"/>
      <c r="H206" s="729"/>
      <c r="I206" s="729"/>
      <c r="J206" s="729"/>
      <c r="K206" s="729"/>
      <c r="L206" s="729"/>
      <c r="M206" s="729"/>
      <c r="N206" s="729"/>
      <c r="O206" s="460"/>
      <c r="P206" s="460"/>
      <c r="Q206" s="460"/>
      <c r="R206" s="2"/>
    </row>
    <row r="207" spans="1:18" ht="3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1:1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1:1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1:1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1:1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1:1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1:1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1:1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1:1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1:1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1:18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1:1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1:18" ht="18" customHeight="1">
      <c r="A220" s="2"/>
      <c r="B220" s="2"/>
      <c r="C220" s="755" t="s">
        <v>962</v>
      </c>
      <c r="D220" s="729"/>
      <c r="E220" s="729"/>
      <c r="F220" s="729"/>
      <c r="G220" s="729"/>
      <c r="H220" s="729"/>
      <c r="I220" s="729"/>
      <c r="J220" s="729"/>
      <c r="K220" s="729"/>
      <c r="L220" s="729"/>
      <c r="M220" s="729"/>
      <c r="N220" s="729"/>
      <c r="O220" s="460"/>
      <c r="P220" s="460"/>
      <c r="Q220" s="460"/>
      <c r="R220" s="2"/>
    </row>
    <row r="221" spans="1:18" ht="4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1:1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1:18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1:1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1:1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1:18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1:18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1:1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1:18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1:18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1:18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1:18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1:18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1:18" ht="21.75" customHeight="1">
      <c r="A234" s="2"/>
      <c r="B234" s="2"/>
      <c r="C234" s="755" t="s">
        <v>962</v>
      </c>
      <c r="D234" s="729"/>
      <c r="E234" s="729"/>
      <c r="F234" s="729"/>
      <c r="G234" s="729"/>
      <c r="H234" s="729"/>
      <c r="I234" s="729"/>
      <c r="J234" s="729"/>
      <c r="K234" s="729"/>
      <c r="L234" s="729"/>
      <c r="M234" s="729"/>
      <c r="N234" s="729"/>
      <c r="O234" s="2"/>
      <c r="P234" s="2"/>
      <c r="Q234" s="2"/>
      <c r="R234" s="2"/>
    </row>
    <row r="235" spans="1:18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1:18">
      <c r="A236" s="2"/>
      <c r="B236" s="2"/>
      <c r="C236" s="355"/>
      <c r="D236" s="355"/>
      <c r="E236" s="355"/>
      <c r="F236" s="355"/>
      <c r="G236" s="355"/>
      <c r="H236" s="355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1:18" ht="150" customHeight="1">
      <c r="A237" s="2"/>
      <c r="B237" s="2"/>
      <c r="C237" s="355"/>
      <c r="D237" s="355"/>
      <c r="E237" s="355"/>
      <c r="F237" s="355"/>
      <c r="G237" s="355"/>
      <c r="H237" s="355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1:18" ht="44.25" customHeight="1">
      <c r="A238" s="2"/>
      <c r="B238" s="2"/>
      <c r="C238" s="355"/>
      <c r="D238" s="355"/>
      <c r="E238" s="355"/>
      <c r="F238" s="355"/>
      <c r="G238" s="355"/>
      <c r="H238" s="355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1:18" ht="21" customHeight="1">
      <c r="A239" s="2"/>
      <c r="B239" s="2"/>
      <c r="C239" s="755" t="s">
        <v>1145</v>
      </c>
      <c r="D239" s="729"/>
      <c r="E239" s="729"/>
      <c r="F239" s="729"/>
      <c r="G239" s="729"/>
      <c r="H239" s="729"/>
      <c r="I239" s="729"/>
      <c r="J239" s="729"/>
      <c r="K239" s="729"/>
      <c r="L239" s="729"/>
      <c r="M239" s="729"/>
      <c r="N239" s="729"/>
      <c r="O239" s="2"/>
      <c r="P239" s="2"/>
      <c r="Q239" s="2"/>
      <c r="R239" s="2"/>
    </row>
    <row r="240" spans="1:18" ht="4.5" customHeight="1">
      <c r="A240" s="2"/>
      <c r="B240" s="2"/>
      <c r="C240" s="355"/>
      <c r="D240" s="355"/>
      <c r="E240" s="355"/>
      <c r="F240" s="355"/>
      <c r="G240" s="355"/>
      <c r="H240" s="355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1:18" ht="15.75" customHeight="1">
      <c r="A241" s="2"/>
      <c r="B241" s="2"/>
      <c r="C241" s="760" t="s">
        <v>90</v>
      </c>
      <c r="D241" s="122" t="s">
        <v>98</v>
      </c>
      <c r="E241" s="124" t="s">
        <v>98</v>
      </c>
      <c r="F241" s="124" t="s">
        <v>98</v>
      </c>
      <c r="G241" s="124" t="s">
        <v>98</v>
      </c>
      <c r="H241" s="124" t="s">
        <v>98</v>
      </c>
      <c r="I241" s="124" t="s">
        <v>98</v>
      </c>
      <c r="J241" s="124" t="s">
        <v>98</v>
      </c>
      <c r="K241" s="147" t="s">
        <v>98</v>
      </c>
      <c r="L241" s="149" t="s">
        <v>98</v>
      </c>
      <c r="M241" s="149" t="s">
        <v>98</v>
      </c>
      <c r="N241" s="150" t="s">
        <v>98</v>
      </c>
      <c r="O241" s="2"/>
      <c r="P241" s="2"/>
      <c r="Q241" s="2"/>
      <c r="R241" s="2"/>
    </row>
    <row r="242" spans="1:18" ht="15.75" customHeight="1">
      <c r="A242" s="2"/>
      <c r="B242" s="2"/>
      <c r="C242" s="761"/>
      <c r="D242" s="172">
        <v>2001</v>
      </c>
      <c r="E242" s="180">
        <v>2002</v>
      </c>
      <c r="F242" s="180">
        <v>2003</v>
      </c>
      <c r="G242" s="180">
        <v>2004</v>
      </c>
      <c r="H242" s="180">
        <v>2005</v>
      </c>
      <c r="I242" s="180">
        <v>2006</v>
      </c>
      <c r="J242" s="180">
        <v>2007</v>
      </c>
      <c r="K242" s="181">
        <v>2008</v>
      </c>
      <c r="L242" s="195">
        <v>2009</v>
      </c>
      <c r="M242" s="195">
        <v>2010</v>
      </c>
      <c r="N242" s="196">
        <v>2011</v>
      </c>
      <c r="O242" s="2"/>
      <c r="P242" s="2"/>
      <c r="Q242" s="2"/>
      <c r="R242" s="2"/>
    </row>
    <row r="243" spans="1:18">
      <c r="A243" s="2"/>
      <c r="B243" s="2"/>
      <c r="C243" s="205" t="s">
        <v>303</v>
      </c>
      <c r="D243" s="36">
        <v>862</v>
      </c>
      <c r="E243" s="37">
        <v>1104</v>
      </c>
      <c r="F243" s="37">
        <v>1144</v>
      </c>
      <c r="G243" s="37">
        <v>1148</v>
      </c>
      <c r="H243" s="37">
        <v>1344</v>
      </c>
      <c r="I243" s="37">
        <v>1242</v>
      </c>
      <c r="J243" s="37">
        <v>2992</v>
      </c>
      <c r="K243" s="37">
        <v>3401</v>
      </c>
      <c r="L243" s="37">
        <v>822</v>
      </c>
      <c r="M243" s="37">
        <v>987</v>
      </c>
      <c r="N243" s="145">
        <v>1048</v>
      </c>
      <c r="O243" s="2"/>
      <c r="P243" s="2"/>
      <c r="Q243" s="2"/>
      <c r="R243" s="2"/>
    </row>
    <row r="244" spans="1:18">
      <c r="A244" s="2"/>
      <c r="B244" s="2"/>
      <c r="C244" s="257" t="s">
        <v>304</v>
      </c>
      <c r="D244" s="258">
        <v>215</v>
      </c>
      <c r="E244" s="268">
        <v>318</v>
      </c>
      <c r="F244" s="268">
        <v>389</v>
      </c>
      <c r="G244" s="268">
        <v>367</v>
      </c>
      <c r="H244" s="268">
        <v>409</v>
      </c>
      <c r="I244" s="268">
        <v>406</v>
      </c>
      <c r="J244" s="51">
        <v>812</v>
      </c>
      <c r="K244" s="51">
        <v>919</v>
      </c>
      <c r="L244" s="51">
        <v>1242</v>
      </c>
      <c r="M244" s="51">
        <v>1449</v>
      </c>
      <c r="N244" s="178">
        <v>1562</v>
      </c>
      <c r="O244" s="2"/>
      <c r="P244" s="2"/>
      <c r="Q244" s="2"/>
      <c r="R244" s="2"/>
    </row>
    <row r="245" spans="1:18">
      <c r="A245" s="2"/>
      <c r="B245" s="2"/>
      <c r="C245" s="273" t="s">
        <v>306</v>
      </c>
      <c r="D245" s="275">
        <v>106</v>
      </c>
      <c r="E245" s="276">
        <v>118</v>
      </c>
      <c r="F245" s="276">
        <v>118</v>
      </c>
      <c r="G245" s="276">
        <v>125</v>
      </c>
      <c r="H245" s="276">
        <v>145</v>
      </c>
      <c r="I245" s="276">
        <v>118</v>
      </c>
      <c r="J245" s="276">
        <v>220</v>
      </c>
      <c r="K245" s="276">
        <v>251</v>
      </c>
      <c r="L245" s="276">
        <v>289</v>
      </c>
      <c r="M245" s="276">
        <v>368</v>
      </c>
      <c r="N245" s="297">
        <v>357</v>
      </c>
      <c r="O245" s="2"/>
      <c r="P245" s="2"/>
      <c r="Q245" s="2"/>
      <c r="R245" s="2"/>
    </row>
    <row r="246" spans="1:18">
      <c r="A246" s="2"/>
      <c r="B246" s="2"/>
      <c r="C246" s="257" t="s">
        <v>307</v>
      </c>
      <c r="D246" s="258">
        <v>0</v>
      </c>
      <c r="E246" s="268">
        <v>0</v>
      </c>
      <c r="F246" s="268">
        <v>0</v>
      </c>
      <c r="G246" s="268">
        <v>0</v>
      </c>
      <c r="H246" s="268">
        <v>0</v>
      </c>
      <c r="I246" s="268">
        <v>0</v>
      </c>
      <c r="J246" s="51">
        <v>0</v>
      </c>
      <c r="K246" s="51">
        <v>0</v>
      </c>
      <c r="L246" s="51">
        <v>3170</v>
      </c>
      <c r="M246" s="51">
        <v>3876</v>
      </c>
      <c r="N246" s="178">
        <v>4128</v>
      </c>
      <c r="O246" s="2"/>
      <c r="P246" s="2"/>
      <c r="Q246" s="2"/>
      <c r="R246" s="2"/>
    </row>
    <row r="247" spans="1:18">
      <c r="A247" s="2"/>
      <c r="B247" s="2"/>
      <c r="C247" s="273" t="s">
        <v>308</v>
      </c>
      <c r="D247" s="275">
        <v>0</v>
      </c>
      <c r="E247" s="276">
        <v>0</v>
      </c>
      <c r="F247" s="276">
        <v>0</v>
      </c>
      <c r="G247" s="276">
        <v>0</v>
      </c>
      <c r="H247" s="276">
        <v>0</v>
      </c>
      <c r="I247" s="276">
        <v>0</v>
      </c>
      <c r="J247" s="276">
        <v>0</v>
      </c>
      <c r="K247" s="276">
        <v>0</v>
      </c>
      <c r="L247" s="276">
        <v>710</v>
      </c>
      <c r="M247" s="276">
        <v>645</v>
      </c>
      <c r="N247" s="297">
        <v>556</v>
      </c>
      <c r="O247" s="2"/>
      <c r="P247" s="2"/>
      <c r="Q247" s="2"/>
      <c r="R247" s="2"/>
    </row>
    <row r="248" spans="1:18">
      <c r="A248" s="2"/>
      <c r="B248" s="2"/>
      <c r="C248" s="257" t="s">
        <v>309</v>
      </c>
      <c r="D248" s="258">
        <v>0</v>
      </c>
      <c r="E248" s="268">
        <v>0</v>
      </c>
      <c r="F248" s="268">
        <v>0</v>
      </c>
      <c r="G248" s="268">
        <v>0</v>
      </c>
      <c r="H248" s="268">
        <v>0</v>
      </c>
      <c r="I248" s="268">
        <v>0</v>
      </c>
      <c r="J248" s="51">
        <v>0</v>
      </c>
      <c r="K248" s="51">
        <v>0</v>
      </c>
      <c r="L248" s="51">
        <v>4</v>
      </c>
      <c r="M248" s="51">
        <v>4</v>
      </c>
      <c r="N248" s="178">
        <v>6</v>
      </c>
      <c r="O248" s="2"/>
      <c r="P248" s="2"/>
      <c r="Q248" s="2"/>
      <c r="R248" s="2"/>
    </row>
    <row r="249" spans="1:18">
      <c r="A249" s="2"/>
      <c r="B249" s="2"/>
      <c r="C249" s="273" t="s">
        <v>78</v>
      </c>
      <c r="D249" s="275">
        <v>38</v>
      </c>
      <c r="E249" s="276">
        <v>43</v>
      </c>
      <c r="F249" s="276">
        <v>39</v>
      </c>
      <c r="G249" s="276">
        <v>25</v>
      </c>
      <c r="H249" s="276">
        <v>20</v>
      </c>
      <c r="I249" s="276">
        <v>22</v>
      </c>
      <c r="J249" s="276">
        <v>248</v>
      </c>
      <c r="K249" s="276">
        <v>220</v>
      </c>
      <c r="L249" s="276">
        <v>157</v>
      </c>
      <c r="M249" s="276">
        <v>172</v>
      </c>
      <c r="N249" s="297">
        <v>281</v>
      </c>
      <c r="O249" s="2"/>
      <c r="P249" s="2"/>
      <c r="Q249" s="2"/>
      <c r="R249" s="2"/>
    </row>
    <row r="250" spans="1:18" ht="21.75" customHeight="1">
      <c r="A250" s="2"/>
      <c r="B250" s="2"/>
      <c r="C250" s="292" t="s">
        <v>71</v>
      </c>
      <c r="D250" s="294">
        <v>1221</v>
      </c>
      <c r="E250" s="299">
        <v>1583</v>
      </c>
      <c r="F250" s="301">
        <v>1690</v>
      </c>
      <c r="G250" s="299">
        <v>1665</v>
      </c>
      <c r="H250" s="299">
        <v>1918</v>
      </c>
      <c r="I250" s="299">
        <v>1788</v>
      </c>
      <c r="J250" s="299">
        <v>4272</v>
      </c>
      <c r="K250" s="299">
        <v>4791</v>
      </c>
      <c r="L250" s="299">
        <v>6394</v>
      </c>
      <c r="M250" s="299">
        <v>7501</v>
      </c>
      <c r="N250" s="304">
        <v>7938</v>
      </c>
      <c r="O250" s="2"/>
      <c r="P250" s="2"/>
      <c r="Q250" s="2"/>
      <c r="R250" s="2"/>
    </row>
    <row r="251" spans="1:18" ht="15.75" customHeight="1">
      <c r="A251" s="2"/>
      <c r="B251" s="2"/>
      <c r="C251" s="233" t="s">
        <v>439</v>
      </c>
      <c r="D251" s="355"/>
      <c r="E251" s="355"/>
      <c r="F251" s="355"/>
      <c r="G251" s="355"/>
      <c r="H251" s="355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1:18">
      <c r="A252" s="2"/>
      <c r="B252" s="2"/>
      <c r="C252" s="65" t="s">
        <v>486</v>
      </c>
      <c r="D252" s="355"/>
      <c r="E252" s="355"/>
      <c r="F252" s="355"/>
      <c r="G252" s="355"/>
      <c r="H252" s="355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1:18" ht="9" customHeight="1">
      <c r="A253" s="2"/>
      <c r="B253" s="2"/>
      <c r="C253" s="355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1:18" ht="10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t="32.25" customHeight="1">
      <c r="A255" s="2"/>
      <c r="B255" s="2"/>
      <c r="C255" s="756" t="s">
        <v>1170</v>
      </c>
      <c r="D255" s="729"/>
      <c r="E255" s="729"/>
      <c r="F255" s="729"/>
      <c r="G255" s="729"/>
      <c r="H255" s="729"/>
      <c r="I255" s="729"/>
      <c r="J255" s="729"/>
      <c r="K255" s="729"/>
      <c r="L255" s="729"/>
      <c r="M255" s="729"/>
      <c r="N255" s="729"/>
      <c r="O255" s="460"/>
      <c r="P255" s="460"/>
      <c r="Q255" s="460"/>
      <c r="R255" s="2"/>
    </row>
    <row r="256" spans="1:18" ht="6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1:18" ht="39" customHeight="1">
      <c r="A257" s="2"/>
      <c r="B257" s="2"/>
      <c r="C257" s="464" t="s">
        <v>542</v>
      </c>
      <c r="D257" s="466" t="s">
        <v>548</v>
      </c>
      <c r="E257" s="468" t="s">
        <v>554</v>
      </c>
      <c r="F257" s="468" t="s">
        <v>561</v>
      </c>
      <c r="G257" s="468" t="s">
        <v>562</v>
      </c>
      <c r="H257" s="468" t="s">
        <v>105</v>
      </c>
      <c r="I257" s="468" t="s">
        <v>563</v>
      </c>
      <c r="J257" s="468" t="s">
        <v>564</v>
      </c>
      <c r="K257" s="468" t="s">
        <v>566</v>
      </c>
      <c r="L257" s="468" t="s">
        <v>567</v>
      </c>
      <c r="M257" s="473" t="s">
        <v>568</v>
      </c>
      <c r="N257" s="481"/>
      <c r="O257" s="481"/>
      <c r="P257" s="481"/>
      <c r="Q257" s="481"/>
      <c r="R257" s="8"/>
    </row>
    <row r="258" spans="1:18" ht="15.75" customHeight="1">
      <c r="A258" s="2"/>
      <c r="B258" s="2"/>
      <c r="C258" s="637" t="s">
        <v>303</v>
      </c>
      <c r="D258" s="639">
        <f t="shared" ref="D258:M258" si="40">(E28-D28)/D28</f>
        <v>0.28074245939675174</v>
      </c>
      <c r="E258" s="641">
        <f t="shared" si="40"/>
        <v>3.6231884057971016E-2</v>
      </c>
      <c r="F258" s="641">
        <f t="shared" si="40"/>
        <v>3.4965034965034965E-3</v>
      </c>
      <c r="G258" s="641">
        <f t="shared" si="40"/>
        <v>0.17073170731707318</v>
      </c>
      <c r="H258" s="641">
        <f t="shared" si="40"/>
        <v>-7.5892857142857137E-2</v>
      </c>
      <c r="I258" s="641">
        <f t="shared" si="40"/>
        <v>1.4090177133655395</v>
      </c>
      <c r="J258" s="641">
        <f t="shared" si="40"/>
        <v>0.13669786096256684</v>
      </c>
      <c r="K258" s="641">
        <f t="shared" si="40"/>
        <v>-0.75830638047633048</v>
      </c>
      <c r="L258" s="641">
        <f t="shared" si="40"/>
        <v>0.20072992700729927</v>
      </c>
      <c r="M258" s="644">
        <f t="shared" si="40"/>
        <v>6.1803444782168183E-2</v>
      </c>
      <c r="N258" s="489"/>
      <c r="O258" s="489"/>
      <c r="P258" s="489"/>
      <c r="Q258" s="489"/>
      <c r="R258" s="8"/>
    </row>
    <row r="259" spans="1:18" ht="25.5">
      <c r="A259" s="2"/>
      <c r="B259" s="2"/>
      <c r="C259" s="645" t="s">
        <v>304</v>
      </c>
      <c r="D259" s="646">
        <f t="shared" ref="D259:M259" si="41">(E29-D29)/D29</f>
        <v>0.47906976744186047</v>
      </c>
      <c r="E259" s="648">
        <f t="shared" si="41"/>
        <v>0.22327044025157233</v>
      </c>
      <c r="F259" s="648">
        <f t="shared" si="41"/>
        <v>-5.6555269922879174E-2</v>
      </c>
      <c r="G259" s="648">
        <f t="shared" si="41"/>
        <v>0.11444141689373297</v>
      </c>
      <c r="H259" s="648">
        <f t="shared" si="41"/>
        <v>-7.3349633251833741E-3</v>
      </c>
      <c r="I259" s="648">
        <f t="shared" si="41"/>
        <v>1</v>
      </c>
      <c r="J259" s="648">
        <f t="shared" si="41"/>
        <v>0.13177339901477833</v>
      </c>
      <c r="K259" s="648">
        <f t="shared" si="41"/>
        <v>0.35146898803046789</v>
      </c>
      <c r="L259" s="648">
        <f t="shared" si="41"/>
        <v>0.16666666666666666</v>
      </c>
      <c r="M259" s="660">
        <f t="shared" si="41"/>
        <v>7.7984817115251903E-2</v>
      </c>
      <c r="N259" s="489"/>
      <c r="O259" s="489"/>
      <c r="P259" s="489"/>
      <c r="Q259" s="489"/>
      <c r="R259" s="8"/>
    </row>
    <row r="260" spans="1:18" ht="25.5">
      <c r="A260" s="2"/>
      <c r="B260" s="2"/>
      <c r="C260" s="666" t="s">
        <v>306</v>
      </c>
      <c r="D260" s="667">
        <f t="shared" ref="D260:M260" si="42">(E30-D30)/D30</f>
        <v>0.11320754716981132</v>
      </c>
      <c r="E260" s="572">
        <f t="shared" si="42"/>
        <v>0</v>
      </c>
      <c r="F260" s="572">
        <f t="shared" si="42"/>
        <v>5.9322033898305086E-2</v>
      </c>
      <c r="G260" s="572">
        <f t="shared" si="42"/>
        <v>0.16</v>
      </c>
      <c r="H260" s="572">
        <f t="shared" si="42"/>
        <v>-0.18620689655172415</v>
      </c>
      <c r="I260" s="572">
        <f t="shared" si="42"/>
        <v>0.86440677966101698</v>
      </c>
      <c r="J260" s="572">
        <f t="shared" si="42"/>
        <v>0.1409090909090909</v>
      </c>
      <c r="K260" s="572">
        <f t="shared" si="42"/>
        <v>0.15139442231075698</v>
      </c>
      <c r="L260" s="572">
        <f t="shared" si="42"/>
        <v>0.27335640138408307</v>
      </c>
      <c r="M260" s="670">
        <f t="shared" si="42"/>
        <v>-2.9891304347826088E-2</v>
      </c>
      <c r="N260" s="489"/>
      <c r="O260" s="489"/>
      <c r="P260" s="489"/>
      <c r="Q260" s="489"/>
      <c r="R260" s="8"/>
    </row>
    <row r="261" spans="1:18">
      <c r="A261" s="2"/>
      <c r="B261" s="2"/>
      <c r="C261" s="645" t="s">
        <v>307</v>
      </c>
      <c r="D261" s="646" t="s">
        <v>315</v>
      </c>
      <c r="E261" s="648" t="s">
        <v>315</v>
      </c>
      <c r="F261" s="648" t="s">
        <v>315</v>
      </c>
      <c r="G261" s="648" t="s">
        <v>315</v>
      </c>
      <c r="H261" s="648" t="s">
        <v>315</v>
      </c>
      <c r="I261" s="648" t="s">
        <v>315</v>
      </c>
      <c r="J261" s="648" t="s">
        <v>315</v>
      </c>
      <c r="K261" s="648" t="s">
        <v>315</v>
      </c>
      <c r="L261" s="648">
        <f t="shared" ref="L261:M261" si="43">(M31-L31)/L31</f>
        <v>0.22271293375394322</v>
      </c>
      <c r="M261" s="660">
        <f t="shared" si="43"/>
        <v>6.5015479876160992E-2</v>
      </c>
      <c r="N261" s="489"/>
      <c r="O261" s="489"/>
      <c r="P261" s="489"/>
      <c r="Q261" s="489"/>
      <c r="R261" s="8"/>
    </row>
    <row r="262" spans="1:18" ht="25.5">
      <c r="A262" s="2"/>
      <c r="B262" s="2"/>
      <c r="C262" s="666" t="s">
        <v>308</v>
      </c>
      <c r="D262" s="667" t="s">
        <v>315</v>
      </c>
      <c r="E262" s="572" t="s">
        <v>315</v>
      </c>
      <c r="F262" s="572" t="s">
        <v>315</v>
      </c>
      <c r="G262" s="572" t="s">
        <v>315</v>
      </c>
      <c r="H262" s="572" t="s">
        <v>315</v>
      </c>
      <c r="I262" s="572" t="s">
        <v>315</v>
      </c>
      <c r="J262" s="572" t="s">
        <v>315</v>
      </c>
      <c r="K262" s="572" t="s">
        <v>315</v>
      </c>
      <c r="L262" s="572">
        <f t="shared" ref="L262:M262" si="44">(M32-L32)/L32</f>
        <v>-9.154929577464789E-2</v>
      </c>
      <c r="M262" s="670">
        <f t="shared" si="44"/>
        <v>-0.13798449612403102</v>
      </c>
      <c r="N262" s="489"/>
      <c r="O262" s="489"/>
      <c r="P262" s="489"/>
      <c r="Q262" s="489"/>
      <c r="R262" s="8"/>
    </row>
    <row r="263" spans="1:18">
      <c r="A263" s="2"/>
      <c r="B263" s="2"/>
      <c r="C263" s="645" t="s">
        <v>309</v>
      </c>
      <c r="D263" s="646" t="s">
        <v>315</v>
      </c>
      <c r="E263" s="648" t="s">
        <v>315</v>
      </c>
      <c r="F263" s="648" t="s">
        <v>315</v>
      </c>
      <c r="G263" s="648" t="s">
        <v>315</v>
      </c>
      <c r="H263" s="648" t="s">
        <v>315</v>
      </c>
      <c r="I263" s="648" t="s">
        <v>315</v>
      </c>
      <c r="J263" s="648" t="s">
        <v>315</v>
      </c>
      <c r="K263" s="648" t="s">
        <v>315</v>
      </c>
      <c r="L263" s="648">
        <f t="shared" ref="L263:M263" si="45">(M33-L33)/L33</f>
        <v>0</v>
      </c>
      <c r="M263" s="660">
        <f t="shared" si="45"/>
        <v>0.5</v>
      </c>
      <c r="N263" s="489"/>
      <c r="O263" s="489"/>
      <c r="P263" s="489"/>
      <c r="Q263" s="489"/>
      <c r="R263" s="8"/>
    </row>
    <row r="264" spans="1:18" ht="25.5">
      <c r="A264" s="2"/>
      <c r="B264" s="2"/>
      <c r="C264" s="666" t="s">
        <v>78</v>
      </c>
      <c r="D264" s="667">
        <f t="shared" ref="D264:M264" si="46">(E34-D34)/D34</f>
        <v>0.13157894736842105</v>
      </c>
      <c r="E264" s="572">
        <f t="shared" si="46"/>
        <v>-9.3023255813953487E-2</v>
      </c>
      <c r="F264" s="572">
        <f t="shared" si="46"/>
        <v>-0.35897435897435898</v>
      </c>
      <c r="G264" s="572">
        <f t="shared" si="46"/>
        <v>-0.2</v>
      </c>
      <c r="H264" s="572">
        <f t="shared" si="46"/>
        <v>0.1</v>
      </c>
      <c r="I264" s="676">
        <f t="shared" si="46"/>
        <v>10.272727272727273</v>
      </c>
      <c r="J264" s="572">
        <f t="shared" si="46"/>
        <v>-0.11290322580645161</v>
      </c>
      <c r="K264" s="572">
        <f t="shared" si="46"/>
        <v>-0.28636363636363638</v>
      </c>
      <c r="L264" s="572">
        <f t="shared" si="46"/>
        <v>9.5541401273885357E-2</v>
      </c>
      <c r="M264" s="670">
        <f t="shared" si="46"/>
        <v>0.63372093023255816</v>
      </c>
      <c r="N264" s="489"/>
      <c r="O264" s="489"/>
      <c r="P264" s="489"/>
      <c r="Q264" s="489"/>
      <c r="R264" s="8"/>
    </row>
    <row r="265" spans="1:18" ht="21.75" customHeight="1">
      <c r="A265" s="2"/>
      <c r="B265" s="2"/>
      <c r="C265" s="292" t="s">
        <v>71</v>
      </c>
      <c r="D265" s="678">
        <f t="shared" ref="D265:M265" si="47">(E35-D35)/D35</f>
        <v>0.29647829647829649</v>
      </c>
      <c r="E265" s="680">
        <f t="shared" si="47"/>
        <v>6.7593177511054953E-2</v>
      </c>
      <c r="F265" s="680">
        <f t="shared" si="47"/>
        <v>-1.4792899408284023E-2</v>
      </c>
      <c r="G265" s="680">
        <f t="shared" si="47"/>
        <v>0.15195195195195196</v>
      </c>
      <c r="H265" s="680">
        <f t="shared" si="47"/>
        <v>-6.7778936392075079E-2</v>
      </c>
      <c r="I265" s="680">
        <f t="shared" si="47"/>
        <v>1.3892617449664431</v>
      </c>
      <c r="J265" s="680">
        <f t="shared" si="47"/>
        <v>0.12148876404494383</v>
      </c>
      <c r="K265" s="680">
        <f t="shared" si="47"/>
        <v>0.33458568148611983</v>
      </c>
      <c r="L265" s="680">
        <f t="shared" si="47"/>
        <v>0.17313106036909603</v>
      </c>
      <c r="M265" s="683">
        <f t="shared" si="47"/>
        <v>5.8258898813491534E-2</v>
      </c>
      <c r="N265" s="549"/>
      <c r="O265" s="549"/>
      <c r="P265" s="549"/>
      <c r="Q265" s="549"/>
      <c r="R265" s="8"/>
    </row>
    <row r="266" spans="1:18" ht="15.75" customHeight="1">
      <c r="A266" s="2"/>
      <c r="B266" s="2"/>
      <c r="C266" s="233" t="s">
        <v>439</v>
      </c>
      <c r="D266" s="355"/>
      <c r="E266" s="355"/>
      <c r="F266" s="355"/>
      <c r="G266" s="355"/>
      <c r="H266" s="355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1:18">
      <c r="A267" s="2"/>
      <c r="B267" s="2"/>
      <c r="C267" s="65" t="s">
        <v>486</v>
      </c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1:1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1:18" ht="36" customHeight="1">
      <c r="A269" s="2"/>
      <c r="B269" s="2"/>
      <c r="C269" s="755" t="s">
        <v>1372</v>
      </c>
      <c r="D269" s="729"/>
      <c r="E269" s="729"/>
      <c r="F269" s="729"/>
      <c r="G269" s="729"/>
      <c r="H269" s="729"/>
      <c r="I269" s="729"/>
      <c r="J269" s="729"/>
      <c r="K269" s="729"/>
      <c r="L269" s="729"/>
      <c r="M269" s="729"/>
      <c r="N269" s="729"/>
      <c r="O269" s="460"/>
      <c r="P269" s="460"/>
      <c r="Q269" s="460"/>
      <c r="R269" s="2"/>
    </row>
    <row r="270" spans="1:18" ht="4.5" customHeight="1">
      <c r="A270" s="2"/>
      <c r="B270" s="2"/>
      <c r="C270" s="663"/>
      <c r="D270" s="663"/>
      <c r="E270" s="663"/>
      <c r="F270" s="663"/>
      <c r="G270" s="663"/>
      <c r="H270" s="663"/>
      <c r="I270" s="663"/>
      <c r="J270" s="663"/>
      <c r="K270" s="663"/>
      <c r="L270" s="663"/>
      <c r="M270" s="663"/>
      <c r="N270" s="663"/>
      <c r="O270" s="663"/>
      <c r="P270" s="663"/>
      <c r="Q270" s="663"/>
      <c r="R270" s="2"/>
    </row>
    <row r="271" spans="1:18" ht="16.5" customHeight="1">
      <c r="A271" s="2"/>
      <c r="B271" s="2"/>
      <c r="C271" s="760" t="s">
        <v>90</v>
      </c>
      <c r="D271" s="122" t="s">
        <v>98</v>
      </c>
      <c r="E271" s="124" t="s">
        <v>98</v>
      </c>
      <c r="F271" s="124" t="s">
        <v>98</v>
      </c>
      <c r="G271" s="124" t="s">
        <v>98</v>
      </c>
      <c r="H271" s="124" t="s">
        <v>98</v>
      </c>
      <c r="I271" s="124" t="s">
        <v>98</v>
      </c>
      <c r="J271" s="124" t="s">
        <v>98</v>
      </c>
      <c r="K271" s="147" t="s">
        <v>98</v>
      </c>
      <c r="L271" s="149" t="s">
        <v>98</v>
      </c>
      <c r="M271" s="149" t="s">
        <v>98</v>
      </c>
      <c r="N271" s="150" t="s">
        <v>98</v>
      </c>
      <c r="O271" s="151"/>
      <c r="P271" s="151"/>
      <c r="Q271" s="151"/>
      <c r="R271" s="151"/>
    </row>
    <row r="272" spans="1:18" ht="16.5" customHeight="1">
      <c r="A272" s="2"/>
      <c r="B272" s="2"/>
      <c r="C272" s="761"/>
      <c r="D272" s="172">
        <v>2001</v>
      </c>
      <c r="E272" s="180">
        <v>2002</v>
      </c>
      <c r="F272" s="180">
        <v>2003</v>
      </c>
      <c r="G272" s="180">
        <v>2004</v>
      </c>
      <c r="H272" s="180">
        <v>2005</v>
      </c>
      <c r="I272" s="180">
        <v>2006</v>
      </c>
      <c r="J272" s="180">
        <v>2007</v>
      </c>
      <c r="K272" s="181">
        <v>2008</v>
      </c>
      <c r="L272" s="195">
        <v>2009</v>
      </c>
      <c r="M272" s="195">
        <v>2010</v>
      </c>
      <c r="N272" s="196">
        <v>2011</v>
      </c>
      <c r="O272" s="151"/>
      <c r="P272" s="151"/>
      <c r="Q272" s="151"/>
      <c r="R272" s="151"/>
    </row>
    <row r="273" spans="1:18" ht="25.5">
      <c r="A273" s="2"/>
      <c r="B273" s="2"/>
      <c r="C273" s="205" t="s">
        <v>303</v>
      </c>
      <c r="D273" s="506">
        <f t="shared" ref="D273:D279" si="48">D28/$D$35</f>
        <v>0.70597870597870593</v>
      </c>
      <c r="E273" s="508">
        <f t="shared" ref="E273:E275" si="49">E28/$E$35</f>
        <v>0.69740998104864182</v>
      </c>
      <c r="F273" s="508">
        <f t="shared" ref="F273:F275" si="50">F28/$F$35</f>
        <v>0.67692307692307696</v>
      </c>
      <c r="G273" s="508">
        <f t="shared" ref="G273:G275" si="51">G28/$G$35</f>
        <v>0.68948948948948952</v>
      </c>
      <c r="H273" s="508">
        <f t="shared" ref="H273:H275" si="52">H28/$H$35</f>
        <v>0.7007299270072993</v>
      </c>
      <c r="I273" s="508">
        <f t="shared" ref="I273:I275" si="53">I28/$I$35</f>
        <v>0.69463087248322153</v>
      </c>
      <c r="J273" s="508">
        <f t="shared" ref="J273:J275" si="54">J28/$J$35</f>
        <v>0.70037453183520604</v>
      </c>
      <c r="K273" s="508">
        <f t="shared" ref="K273:K275" si="55">K28/$K$35</f>
        <v>0.70987267793780007</v>
      </c>
      <c r="L273" s="508">
        <f t="shared" ref="L273:L279" si="56">L28/$L$35</f>
        <v>0.12855802314670003</v>
      </c>
      <c r="M273" s="508">
        <f t="shared" ref="M273:M279" si="57">M28/$M$35</f>
        <v>0.13158245567257698</v>
      </c>
      <c r="N273" s="510">
        <f t="shared" ref="N273:N279" si="58">N28/$N$35</f>
        <v>0.13202317964222726</v>
      </c>
      <c r="O273" s="558"/>
      <c r="P273" s="558"/>
      <c r="Q273" s="558"/>
      <c r="R273" s="558"/>
    </row>
    <row r="274" spans="1:18" ht="25.5">
      <c r="A274" s="2"/>
      <c r="B274" s="2"/>
      <c r="C274" s="257" t="s">
        <v>304</v>
      </c>
      <c r="D274" s="511">
        <f t="shared" si="48"/>
        <v>0.1760851760851761</v>
      </c>
      <c r="E274" s="512">
        <f t="shared" si="49"/>
        <v>0.20088439671509792</v>
      </c>
      <c r="F274" s="512">
        <f t="shared" si="50"/>
        <v>0.23017751479289941</v>
      </c>
      <c r="G274" s="512">
        <f t="shared" si="51"/>
        <v>0.22042042042042043</v>
      </c>
      <c r="H274" s="512">
        <f t="shared" si="52"/>
        <v>0.21324296141814389</v>
      </c>
      <c r="I274" s="512">
        <f t="shared" si="53"/>
        <v>0.22706935123042504</v>
      </c>
      <c r="J274" s="512">
        <f t="shared" si="54"/>
        <v>0.19007490636704119</v>
      </c>
      <c r="K274" s="512">
        <f t="shared" si="55"/>
        <v>0.1918179920684617</v>
      </c>
      <c r="L274" s="512">
        <f t="shared" si="56"/>
        <v>0.19424460431654678</v>
      </c>
      <c r="M274" s="512">
        <f t="shared" si="57"/>
        <v>0.19317424343420878</v>
      </c>
      <c r="N274" s="514">
        <f t="shared" si="58"/>
        <v>0.19677500629881584</v>
      </c>
      <c r="O274" s="558"/>
      <c r="P274" s="558"/>
      <c r="Q274" s="558"/>
      <c r="R274" s="558"/>
    </row>
    <row r="275" spans="1:18">
      <c r="A275" s="2"/>
      <c r="B275" s="2"/>
      <c r="C275" s="273" t="s">
        <v>306</v>
      </c>
      <c r="D275" s="516">
        <f t="shared" si="48"/>
        <v>8.681408681408681E-2</v>
      </c>
      <c r="E275" s="540">
        <f t="shared" si="49"/>
        <v>7.4542008843967153E-2</v>
      </c>
      <c r="F275" s="540">
        <f t="shared" si="50"/>
        <v>6.982248520710059E-2</v>
      </c>
      <c r="G275" s="540">
        <f t="shared" si="51"/>
        <v>7.5075075075075076E-2</v>
      </c>
      <c r="H275" s="540">
        <f t="shared" si="52"/>
        <v>7.5599582898852977E-2</v>
      </c>
      <c r="I275" s="540">
        <f t="shared" si="53"/>
        <v>6.5995525727069348E-2</v>
      </c>
      <c r="J275" s="540">
        <f t="shared" si="54"/>
        <v>5.1498127340823971E-2</v>
      </c>
      <c r="K275" s="540">
        <f t="shared" si="55"/>
        <v>5.2389897724900852E-2</v>
      </c>
      <c r="L275" s="540">
        <f t="shared" si="56"/>
        <v>4.5198623709727867E-2</v>
      </c>
      <c r="M275" s="540">
        <f t="shared" si="57"/>
        <v>4.9060125316624452E-2</v>
      </c>
      <c r="N275" s="546">
        <f t="shared" si="58"/>
        <v>4.4973544973544971E-2</v>
      </c>
      <c r="O275" s="558"/>
      <c r="P275" s="558"/>
      <c r="Q275" s="558"/>
      <c r="R275" s="558"/>
    </row>
    <row r="276" spans="1:18">
      <c r="A276" s="2"/>
      <c r="B276" s="2"/>
      <c r="C276" s="257" t="s">
        <v>307</v>
      </c>
      <c r="D276" s="511">
        <f t="shared" si="48"/>
        <v>0</v>
      </c>
      <c r="E276" s="512">
        <f t="shared" ref="E276:K276" si="59">E31/$D$35</f>
        <v>0</v>
      </c>
      <c r="F276" s="512">
        <f t="shared" si="59"/>
        <v>0</v>
      </c>
      <c r="G276" s="512">
        <f t="shared" si="59"/>
        <v>0</v>
      </c>
      <c r="H276" s="512">
        <f t="shared" si="59"/>
        <v>0</v>
      </c>
      <c r="I276" s="512">
        <f t="shared" si="59"/>
        <v>0</v>
      </c>
      <c r="J276" s="512">
        <f t="shared" si="59"/>
        <v>0</v>
      </c>
      <c r="K276" s="512">
        <f t="shared" si="59"/>
        <v>0</v>
      </c>
      <c r="L276" s="512">
        <f t="shared" si="56"/>
        <v>0.49577729121050984</v>
      </c>
      <c r="M276" s="512">
        <f t="shared" si="57"/>
        <v>0.51673110251966403</v>
      </c>
      <c r="N276" s="514">
        <f t="shared" si="58"/>
        <v>0.52003023431594864</v>
      </c>
      <c r="O276" s="558"/>
      <c r="P276" s="558"/>
      <c r="Q276" s="558"/>
      <c r="R276" s="558"/>
    </row>
    <row r="277" spans="1:18">
      <c r="A277" s="2"/>
      <c r="B277" s="2"/>
      <c r="C277" s="273" t="s">
        <v>308</v>
      </c>
      <c r="D277" s="688">
        <f t="shared" si="48"/>
        <v>0</v>
      </c>
      <c r="E277" s="690">
        <f t="shared" ref="E277:K277" si="60">E32/$D$35</f>
        <v>0</v>
      </c>
      <c r="F277" s="690">
        <f t="shared" si="60"/>
        <v>0</v>
      </c>
      <c r="G277" s="690">
        <f t="shared" si="60"/>
        <v>0</v>
      </c>
      <c r="H277" s="690">
        <f t="shared" si="60"/>
        <v>0</v>
      </c>
      <c r="I277" s="690">
        <f t="shared" si="60"/>
        <v>0</v>
      </c>
      <c r="J277" s="690">
        <f t="shared" si="60"/>
        <v>0</v>
      </c>
      <c r="K277" s="690">
        <f t="shared" si="60"/>
        <v>0</v>
      </c>
      <c r="L277" s="540">
        <f t="shared" si="56"/>
        <v>0.11104160150140757</v>
      </c>
      <c r="M277" s="540">
        <f t="shared" si="57"/>
        <v>8.5988534862018393E-2</v>
      </c>
      <c r="N277" s="546">
        <f t="shared" si="58"/>
        <v>7.004283194759385E-2</v>
      </c>
      <c r="O277" s="558"/>
      <c r="P277" s="558"/>
      <c r="Q277" s="558"/>
      <c r="R277" s="558"/>
    </row>
    <row r="278" spans="1:18">
      <c r="A278" s="2"/>
      <c r="B278" s="2"/>
      <c r="C278" s="257" t="s">
        <v>309</v>
      </c>
      <c r="D278" s="511">
        <f t="shared" si="48"/>
        <v>0</v>
      </c>
      <c r="E278" s="512">
        <f t="shared" ref="E278:E279" si="61">E33/$E$35</f>
        <v>0</v>
      </c>
      <c r="F278" s="512">
        <f t="shared" ref="F278:F279" si="62">F33/$F$35</f>
        <v>0</v>
      </c>
      <c r="G278" s="512">
        <f t="shared" ref="G278:G279" si="63">G33/$G$35</f>
        <v>0</v>
      </c>
      <c r="H278" s="512">
        <f t="shared" ref="H278:H279" si="64">H33/$H$35</f>
        <v>0</v>
      </c>
      <c r="I278" s="512">
        <f t="shared" ref="I278:I279" si="65">I33/$I$35</f>
        <v>0</v>
      </c>
      <c r="J278" s="512">
        <f t="shared" ref="J278:J279" si="66">J33/$J$35</f>
        <v>0</v>
      </c>
      <c r="K278" s="512">
        <f t="shared" ref="K278:K279" si="67">K33/$K$35</f>
        <v>0</v>
      </c>
      <c r="L278" s="512">
        <f t="shared" si="56"/>
        <v>6.2558648733187366E-4</v>
      </c>
      <c r="M278" s="512">
        <f t="shared" si="57"/>
        <v>5.3326223170243963E-4</v>
      </c>
      <c r="N278" s="514">
        <f t="shared" si="58"/>
        <v>7.5585789871504159E-4</v>
      </c>
      <c r="O278" s="558"/>
      <c r="P278" s="558"/>
      <c r="Q278" s="558"/>
      <c r="R278" s="558"/>
    </row>
    <row r="279" spans="1:18">
      <c r="A279" s="2"/>
      <c r="B279" s="2"/>
      <c r="C279" s="273" t="s">
        <v>78</v>
      </c>
      <c r="D279" s="516">
        <f t="shared" si="48"/>
        <v>3.1122031122031123E-2</v>
      </c>
      <c r="E279" s="540">
        <f t="shared" si="61"/>
        <v>2.7163613392293114E-2</v>
      </c>
      <c r="F279" s="540">
        <f t="shared" si="62"/>
        <v>2.3076923076923078E-2</v>
      </c>
      <c r="G279" s="540">
        <f t="shared" si="63"/>
        <v>1.5015015015015015E-2</v>
      </c>
      <c r="H279" s="540">
        <f t="shared" si="64"/>
        <v>1.0427528675703858E-2</v>
      </c>
      <c r="I279" s="540">
        <f t="shared" si="65"/>
        <v>1.2304250559284116E-2</v>
      </c>
      <c r="J279" s="540">
        <f t="shared" si="66"/>
        <v>5.8052434456928842E-2</v>
      </c>
      <c r="K279" s="540">
        <f t="shared" si="67"/>
        <v>4.5919432268837407E-2</v>
      </c>
      <c r="L279" s="540">
        <f t="shared" si="56"/>
        <v>2.455426962777604E-2</v>
      </c>
      <c r="M279" s="540">
        <f t="shared" si="57"/>
        <v>2.2930275963204905E-2</v>
      </c>
      <c r="N279" s="546">
        <f t="shared" si="58"/>
        <v>3.5399344923154448E-2</v>
      </c>
      <c r="O279" s="558"/>
      <c r="P279" s="558"/>
      <c r="Q279" s="558"/>
      <c r="R279" s="558"/>
    </row>
    <row r="280" spans="1:18" ht="21.75" customHeight="1">
      <c r="A280" s="2"/>
      <c r="B280" s="2"/>
      <c r="C280" s="292" t="s">
        <v>71</v>
      </c>
      <c r="D280" s="563">
        <f t="shared" ref="D280:N280" si="68">SUM(D273:D279)</f>
        <v>0.99999999999999989</v>
      </c>
      <c r="E280" s="566">
        <f t="shared" si="68"/>
        <v>1</v>
      </c>
      <c r="F280" s="566">
        <f t="shared" si="68"/>
        <v>1</v>
      </c>
      <c r="G280" s="566">
        <f t="shared" si="68"/>
        <v>1</v>
      </c>
      <c r="H280" s="566">
        <f t="shared" si="68"/>
        <v>1</v>
      </c>
      <c r="I280" s="566">
        <f t="shared" si="68"/>
        <v>1</v>
      </c>
      <c r="J280" s="566">
        <f t="shared" si="68"/>
        <v>1</v>
      </c>
      <c r="K280" s="566">
        <f t="shared" si="68"/>
        <v>1</v>
      </c>
      <c r="L280" s="566">
        <f t="shared" si="68"/>
        <v>1</v>
      </c>
      <c r="M280" s="566">
        <f t="shared" si="68"/>
        <v>1</v>
      </c>
      <c r="N280" s="570">
        <f t="shared" si="68"/>
        <v>1</v>
      </c>
      <c r="O280" s="551"/>
      <c r="P280" s="551"/>
      <c r="Q280" s="551"/>
      <c r="R280" s="551"/>
    </row>
    <row r="281" spans="1:18" ht="15.75" customHeight="1">
      <c r="A281" s="2"/>
      <c r="B281" s="2"/>
      <c r="C281" s="233" t="s">
        <v>439</v>
      </c>
      <c r="D281" s="355"/>
      <c r="E281" s="355"/>
      <c r="F281" s="355"/>
      <c r="G281" s="355"/>
      <c r="H281" s="355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1:18">
      <c r="A282" s="2"/>
      <c r="B282" s="2"/>
      <c r="C282" s="65" t="s">
        <v>486</v>
      </c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1:18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1:18" ht="22.5" customHeight="1">
      <c r="A284" s="2"/>
      <c r="B284" s="2"/>
      <c r="C284" s="755" t="s">
        <v>1145</v>
      </c>
      <c r="D284" s="729"/>
      <c r="E284" s="729"/>
      <c r="F284" s="729"/>
      <c r="G284" s="729"/>
      <c r="H284" s="729"/>
      <c r="I284" s="729"/>
      <c r="J284" s="729"/>
      <c r="K284" s="729"/>
      <c r="L284" s="729"/>
      <c r="M284" s="729"/>
      <c r="N284" s="729"/>
      <c r="O284" s="460"/>
      <c r="P284" s="460"/>
      <c r="Q284" s="460"/>
      <c r="R284" s="2"/>
    </row>
    <row r="285" spans="1:18" ht="4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1:18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1:18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1:1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1:18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1:18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1:1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1:1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1:1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1:1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1:1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1:1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1:18">
      <c r="A297" s="2"/>
      <c r="B297" s="2"/>
      <c r="C297" s="739"/>
      <c r="D297" s="736"/>
      <c r="E297" s="736"/>
      <c r="F297" s="736"/>
      <c r="G297" s="736"/>
      <c r="H297" s="736"/>
      <c r="I297" s="736"/>
      <c r="J297" s="736"/>
      <c r="K297" s="736"/>
      <c r="L297" s="736"/>
      <c r="M297" s="18"/>
      <c r="N297" s="18"/>
      <c r="O297" s="2"/>
      <c r="P297" s="2"/>
      <c r="Q297" s="2"/>
      <c r="R297" s="2"/>
    </row>
    <row r="298" spans="1:18" ht="18" customHeight="1">
      <c r="A298" s="2"/>
      <c r="B298" s="2"/>
      <c r="C298" s="439"/>
      <c r="D298" s="439"/>
      <c r="E298" s="439"/>
      <c r="F298" s="439"/>
      <c r="G298" s="18" t="s">
        <v>0</v>
      </c>
      <c r="H298" s="439"/>
      <c r="I298" s="439"/>
      <c r="J298" s="439"/>
      <c r="K298" s="439"/>
      <c r="L298" s="439"/>
      <c r="M298" s="46"/>
      <c r="N298" s="46"/>
      <c r="O298" s="2"/>
      <c r="P298" s="2"/>
      <c r="Q298" s="2"/>
      <c r="R298" s="2"/>
    </row>
    <row r="299" spans="1:18" ht="18.75" customHeight="1">
      <c r="A299" s="2"/>
      <c r="B299" s="2"/>
      <c r="C299" s="439"/>
      <c r="D299" s="439"/>
      <c r="E299" s="439"/>
      <c r="F299" s="439"/>
      <c r="G299" s="46" t="s">
        <v>7</v>
      </c>
      <c r="H299" s="439"/>
      <c r="I299" s="439"/>
      <c r="J299" s="439"/>
      <c r="K299" s="439"/>
      <c r="L299" s="439"/>
      <c r="M299" s="46"/>
      <c r="N299" s="46"/>
      <c r="O299" s="2"/>
      <c r="P299" s="2"/>
      <c r="Q299" s="2"/>
      <c r="R299" s="2"/>
    </row>
    <row r="300" spans="1:18">
      <c r="A300" s="2"/>
      <c r="B300" s="2"/>
      <c r="C300" s="2"/>
      <c r="D300" s="2"/>
      <c r="E300" s="2"/>
      <c r="F300" s="2"/>
      <c r="G300" s="46" t="s">
        <v>8</v>
      </c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1:1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1:1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1:1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1:1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1:1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1:18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1:18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1:1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1:18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1:18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1:18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1:1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1:18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1:18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1:18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1:18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1:18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1: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1:18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1:18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1:18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1:18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1:18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1:18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1:18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1:18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1:18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1:1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1:18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1:18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1:18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1:18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1:1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1:1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1:1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1:1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1:1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1:1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1:1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1:1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1:1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1:1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1:1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1:1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1:1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1:1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1:1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1:1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1:1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1:1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1:1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1:1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1:1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1:1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1:1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1:1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1:1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1:1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1:1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1:1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1:1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1:1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1:1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1:1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1:1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1:1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1:1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1:1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1:1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1:1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1:1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1:1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1:1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1:1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1:1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1:1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1:1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1:1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1:1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1:1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1:1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1:1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1:1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1:1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1:1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1:1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1:1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1:1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1:1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1:1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1:1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1:18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1:18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1:18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1:18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1:18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1:18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1:18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1:18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1:18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1:18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1:18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1:18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1:18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1:18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1:18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1: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1:18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1:18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1:18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1:18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1:18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1:18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1:18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1:18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1:18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1:1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1:18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1:18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1:18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1:18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1:18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1:18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1:18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1:18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1:18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1:1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1:18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1:18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1:18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1:18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1:18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1:18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1:18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1:18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1:18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1:1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1:18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1:18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1:18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1:18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1:18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1:18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1:18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1:18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1:18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1:1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1:18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1:18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1:18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1:18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1:18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1:18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1:18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1:18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1:1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1:18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1:18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1:18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1:18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1:18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1:18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1:18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1:18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1:18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1:1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1:18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1:18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1:18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1:18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1:18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1:18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1:18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1:18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1:1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1:18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1:18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1:18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1:18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1:18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1:18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1:18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1:18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1:18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1:1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1:18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1:18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1:18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1:18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1:18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1:18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1:18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1:18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1:18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1:1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1:18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1:18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1:18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1:18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1:18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1:18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1:18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1:18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1:18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1: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1:18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1:18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1:18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1:18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1:18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1:18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1:18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1:18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1:18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1:1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1:18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1:18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1:18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1:18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1:18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1:18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1:18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1:18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1:1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1:18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1:18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1:18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1:18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1:18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1:18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1:18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1:18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1:1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1:18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1:18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1:18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1:18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1:18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1:18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1:18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1:18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1:18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1:18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1:18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1:18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1:1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1:18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1:18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1:18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1:18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1:18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1:18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1:18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1:18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1:1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1:18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1:18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1:18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1:18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1:18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1:18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1:18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1:18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1:18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1:1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1:18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1:18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1:18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1:18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1:18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1:18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1:18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1:18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1:18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1:1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1:18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1:18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1:18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1:18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1:18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1:18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1:18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1:18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1:1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1:18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1:18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1:18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1:18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1:18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1:18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1:18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1:18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1: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1:18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1:18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1:18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1:18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1:18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1:18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1:18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1:18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1:1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1:18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1:18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1:18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1:18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1:18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1:18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1:18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1:18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1:18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1:1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1:18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1:18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1:18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1:18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1:18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1:18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1:18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1:18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1:1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1:18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1:18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1:18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1:18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1:18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1:18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1:18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1:18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1:18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1:1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1:18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1:18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1:18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1:18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1:18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1:18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1:18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1:18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1:18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1:1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1:18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1:18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1:18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1:18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1:18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1:18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1:18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1:18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1:18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1:1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1:18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1:18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1:18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1:18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1:18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1:18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1:18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1:18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1:18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1:1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1:18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1:18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1:18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1:18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1:18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1:18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1:18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1:18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1:1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1:18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1:18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1:18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1:18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1:18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1:18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1:18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1:18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1:1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1:18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1:18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1:18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1:18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1:18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1:18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1:18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1:18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1:18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1: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1:18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1:18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1:18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1:18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1:18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1:18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1:18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1:18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1:1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1:18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1:18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1:18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1:18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1:18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1:18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1:18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1:18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1:18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1:1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1:18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1:18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1:18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1:18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1:18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1:18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1:18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1:18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1:18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1:1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1:18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1:18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1:18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1:18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1:18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1:18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1:18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1:18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1:18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1:1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1:18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1:18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1:18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1:18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1:18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1:18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1:18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1:18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1:1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1:18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1:18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1:18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1:18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1:18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1:18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1:18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1:18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1:18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1:1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1:18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1:18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1:18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1:18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1:18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1:18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1:18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1:1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1:18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1:18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1:18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1:18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1:18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1:18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1:18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1:18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1:18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1:1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1:18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1:18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1:18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1:18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1:18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1:18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1:18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1:18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1:18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1:1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1:18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1:18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1:18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1:18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1:18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1:18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1:18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1:18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1:18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1: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1:18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1:18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1:18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1:18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1:18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1:18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1:18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1:18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1:18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1:1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1:18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1:18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1:18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1:18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1:18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1:18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1:18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1:18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1:18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1:1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1:18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1:18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1:18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1:18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1:18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1:18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1:18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1:18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1:18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1:1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1:18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1:18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  <row r="851" spans="1:18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</row>
    <row r="852" spans="1:18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</row>
    <row r="853" spans="1:18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</row>
    <row r="854" spans="1:18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</row>
    <row r="855" spans="1:18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</row>
    <row r="856" spans="1:18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</row>
    <row r="857" spans="1:18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</row>
    <row r="858" spans="1:1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</row>
    <row r="859" spans="1:18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</row>
    <row r="860" spans="1:18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</row>
    <row r="861" spans="1:18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</row>
    <row r="862" spans="1:18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</row>
    <row r="863" spans="1:18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</row>
    <row r="864" spans="1:18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</row>
    <row r="865" spans="1:18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</row>
    <row r="866" spans="1:18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</row>
    <row r="867" spans="1:18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</row>
    <row r="868" spans="1:1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</row>
    <row r="869" spans="1:18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</row>
    <row r="870" spans="1:18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</row>
    <row r="871" spans="1:18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</row>
    <row r="872" spans="1:18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</row>
    <row r="873" spans="1:18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</row>
    <row r="874" spans="1:18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</row>
    <row r="875" spans="1:18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</row>
    <row r="876" spans="1:18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</row>
    <row r="877" spans="1:18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</row>
    <row r="878" spans="1:1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</row>
    <row r="879" spans="1:18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</row>
    <row r="880" spans="1:18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</row>
    <row r="881" spans="1:18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</row>
    <row r="882" spans="1:18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</row>
    <row r="883" spans="1:18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</row>
    <row r="884" spans="1:18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</row>
    <row r="885" spans="1:18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</row>
    <row r="886" spans="1:18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</row>
    <row r="887" spans="1:18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</row>
    <row r="888" spans="1:1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</row>
    <row r="889" spans="1:18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</row>
    <row r="890" spans="1:18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</row>
    <row r="891" spans="1:18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</row>
    <row r="892" spans="1:18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</row>
    <row r="893" spans="1:18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</row>
    <row r="894" spans="1:18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</row>
    <row r="895" spans="1:18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</row>
    <row r="896" spans="1:18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</row>
    <row r="897" spans="1:18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</row>
    <row r="898" spans="1:1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</row>
    <row r="899" spans="1:18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</row>
    <row r="900" spans="1:18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</row>
    <row r="901" spans="1:18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</row>
    <row r="902" spans="1:18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</row>
    <row r="903" spans="1:18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</row>
    <row r="904" spans="1:18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</row>
    <row r="905" spans="1:18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</row>
    <row r="906" spans="1:18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</row>
    <row r="907" spans="1:18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</row>
    <row r="908" spans="1:1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</row>
    <row r="909" spans="1:18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</row>
    <row r="910" spans="1:18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</row>
    <row r="911" spans="1:18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</row>
    <row r="912" spans="1:18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</row>
    <row r="913" spans="1:18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</row>
    <row r="914" spans="1:18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</row>
    <row r="915" spans="1:18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</row>
    <row r="916" spans="1:18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</row>
    <row r="917" spans="1:18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</row>
    <row r="918" spans="1: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</row>
    <row r="919" spans="1:18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</row>
    <row r="920" spans="1:18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</row>
    <row r="921" spans="1:18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</row>
    <row r="922" spans="1:18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</row>
    <row r="923" spans="1:18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</row>
    <row r="924" spans="1:18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</row>
    <row r="925" spans="1:18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</row>
    <row r="926" spans="1:18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</row>
    <row r="927" spans="1:18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</row>
    <row r="928" spans="1:1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</row>
    <row r="929" spans="1:18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</row>
    <row r="930" spans="1:18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</row>
    <row r="931" spans="1:18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</row>
    <row r="932" spans="1:18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</row>
    <row r="933" spans="1:18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</row>
    <row r="934" spans="1:18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</row>
    <row r="935" spans="1:18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</row>
    <row r="936" spans="1:18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</row>
    <row r="937" spans="1:18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</row>
    <row r="938" spans="1:1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</row>
    <row r="939" spans="1:18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</row>
    <row r="940" spans="1:18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</row>
    <row r="941" spans="1:18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</row>
    <row r="942" spans="1:18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</row>
    <row r="943" spans="1:18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</row>
    <row r="944" spans="1:18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</row>
    <row r="945" spans="1:18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</row>
    <row r="946" spans="1:18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</row>
    <row r="947" spans="1:18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</row>
    <row r="948" spans="1:1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</row>
    <row r="949" spans="1:18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</row>
    <row r="950" spans="1:18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</row>
    <row r="951" spans="1:18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</row>
    <row r="952" spans="1:18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</row>
    <row r="953" spans="1:18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</row>
    <row r="954" spans="1:18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</row>
    <row r="955" spans="1:18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</row>
    <row r="956" spans="1:18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</row>
    <row r="957" spans="1:18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</row>
    <row r="958" spans="1:1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</row>
    <row r="959" spans="1:18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</row>
    <row r="960" spans="1:18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</row>
    <row r="961" spans="1:18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</row>
    <row r="962" spans="1:18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</row>
    <row r="963" spans="1:18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</row>
    <row r="964" spans="1:18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</row>
    <row r="965" spans="1:18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</row>
    <row r="966" spans="1:18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</row>
    <row r="967" spans="1:18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</row>
    <row r="968" spans="1:1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</row>
    <row r="969" spans="1:18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</row>
    <row r="970" spans="1:18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</row>
    <row r="971" spans="1:18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</row>
    <row r="972" spans="1:18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</row>
    <row r="973" spans="1:18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</row>
    <row r="974" spans="1:18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</row>
    <row r="975" spans="1:18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</row>
    <row r="976" spans="1:18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</row>
    <row r="977" spans="1:18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</row>
    <row r="978" spans="1:1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</row>
    <row r="979" spans="1:18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</row>
    <row r="980" spans="1:18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1:18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1:18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1:18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1:18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1:18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1:18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</row>
    <row r="987" spans="1:18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</row>
    <row r="988" spans="1:1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</row>
    <row r="989" spans="1:18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</row>
    <row r="990" spans="1:18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</row>
    <row r="991" spans="1:18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</row>
    <row r="992" spans="1:18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</row>
    <row r="993" spans="1:18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</row>
    <row r="994" spans="1:18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</row>
    <row r="995" spans="1:18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</row>
    <row r="996" spans="1:18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1:18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1:1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</row>
    <row r="999" spans="1:18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</row>
    <row r="1000" spans="1:18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</row>
  </sheetData>
  <mergeCells count="35">
    <mergeCell ref="C72:O72"/>
    <mergeCell ref="C81:N81"/>
    <mergeCell ref="C106:N106"/>
    <mergeCell ref="C151:N151"/>
    <mergeCell ref="C297:L297"/>
    <mergeCell ref="C271:C272"/>
    <mergeCell ref="C269:N269"/>
    <mergeCell ref="C284:N284"/>
    <mergeCell ref="C234:N234"/>
    <mergeCell ref="C4:N4"/>
    <mergeCell ref="C61:N61"/>
    <mergeCell ref="C83:C84"/>
    <mergeCell ref="C92:N92"/>
    <mergeCell ref="C255:N255"/>
    <mergeCell ref="C239:N239"/>
    <mergeCell ref="C241:C242"/>
    <mergeCell ref="C178:N178"/>
    <mergeCell ref="C192:N192"/>
    <mergeCell ref="C206:N206"/>
    <mergeCell ref="C220:N220"/>
    <mergeCell ref="C164:N164"/>
    <mergeCell ref="C108:C109"/>
    <mergeCell ref="C138:C139"/>
    <mergeCell ref="C136:N136"/>
    <mergeCell ref="C122:O122"/>
    <mergeCell ref="C5:N5"/>
    <mergeCell ref="C6:N6"/>
    <mergeCell ref="C8:N8"/>
    <mergeCell ref="C9:N9"/>
    <mergeCell ref="C63:C64"/>
    <mergeCell ref="C11:C12"/>
    <mergeCell ref="C42:C43"/>
    <mergeCell ref="C40:N40"/>
    <mergeCell ref="C7:K7"/>
    <mergeCell ref="C47:N4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1000"/>
  <sheetViews>
    <sheetView showGridLines="0" workbookViewId="0"/>
  </sheetViews>
  <sheetFormatPr baseColWidth="10" defaultColWidth="15.140625" defaultRowHeight="15" customHeight="1"/>
  <cols>
    <col min="1" max="1" width="17.140625" customWidth="1"/>
    <col min="2" max="2" width="14.28515625" customWidth="1"/>
    <col min="3" max="3" width="14.85546875" customWidth="1"/>
    <col min="4" max="12" width="5.85546875" customWidth="1"/>
    <col min="13" max="13" width="6.42578125" customWidth="1"/>
    <col min="14" max="14" width="5.7109375" customWidth="1"/>
    <col min="15" max="16" width="4.42578125" customWidth="1"/>
    <col min="17" max="19" width="8.5703125" customWidth="1"/>
    <col min="20" max="26" width="7.5703125" customWidth="1"/>
  </cols>
  <sheetData>
    <row r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20" ht="15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20" ht="15.75" customHeight="1">
      <c r="A3" s="2"/>
      <c r="B3" s="2"/>
      <c r="C3" s="153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5"/>
      <c r="O3" s="2"/>
      <c r="P3" s="2"/>
      <c r="Q3" s="2"/>
      <c r="R3" s="2"/>
      <c r="S3" s="2"/>
    </row>
    <row r="4" spans="1:20" ht="15.75" customHeight="1">
      <c r="A4" s="2"/>
      <c r="B4" s="2"/>
      <c r="C4" s="776" t="s">
        <v>2</v>
      </c>
      <c r="D4" s="729"/>
      <c r="E4" s="729"/>
      <c r="F4" s="729"/>
      <c r="G4" s="729"/>
      <c r="H4" s="729"/>
      <c r="I4" s="729"/>
      <c r="J4" s="729"/>
      <c r="K4" s="729"/>
      <c r="L4" s="729"/>
      <c r="M4" s="729"/>
      <c r="N4" s="769"/>
      <c r="O4" s="2"/>
      <c r="P4" s="2"/>
      <c r="Q4" s="2"/>
      <c r="R4" s="2"/>
      <c r="S4" s="2"/>
    </row>
    <row r="5" spans="1:20" ht="15.75" customHeight="1">
      <c r="A5" s="2"/>
      <c r="B5" s="2"/>
      <c r="C5" s="776" t="s">
        <v>3</v>
      </c>
      <c r="D5" s="729"/>
      <c r="E5" s="729"/>
      <c r="F5" s="729"/>
      <c r="G5" s="729"/>
      <c r="H5" s="729"/>
      <c r="I5" s="729"/>
      <c r="J5" s="729"/>
      <c r="K5" s="729"/>
      <c r="L5" s="729"/>
      <c r="M5" s="729"/>
      <c r="N5" s="769"/>
      <c r="O5" s="2"/>
      <c r="P5" s="2"/>
      <c r="Q5" s="2"/>
      <c r="R5" s="2"/>
      <c r="S5" s="2"/>
    </row>
    <row r="6" spans="1:20" ht="15.75" customHeight="1">
      <c r="A6" s="2"/>
      <c r="B6" s="18"/>
      <c r="C6" s="776" t="s">
        <v>4</v>
      </c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69"/>
      <c r="O6" s="2"/>
      <c r="P6" s="2"/>
      <c r="Q6" s="2"/>
      <c r="R6" s="2"/>
      <c r="S6" s="2"/>
    </row>
    <row r="7" spans="1:20" ht="14.25" customHeight="1">
      <c r="A7" s="2"/>
      <c r="B7" s="46"/>
      <c r="C7" s="780"/>
      <c r="D7" s="729"/>
      <c r="E7" s="729"/>
      <c r="F7" s="729"/>
      <c r="G7" s="729"/>
      <c r="H7" s="729"/>
      <c r="I7" s="729"/>
      <c r="J7" s="729"/>
      <c r="K7" s="729"/>
      <c r="L7" s="160"/>
      <c r="M7" s="160"/>
      <c r="N7" s="162"/>
      <c r="O7" s="2"/>
      <c r="P7" s="2"/>
      <c r="Q7" s="2"/>
      <c r="R7" s="2"/>
      <c r="S7" s="2"/>
    </row>
    <row r="8" spans="1:20" ht="15" customHeight="1">
      <c r="A8" s="2"/>
      <c r="B8" s="46"/>
      <c r="C8" s="776" t="s">
        <v>111</v>
      </c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69"/>
      <c r="O8" s="2"/>
      <c r="P8" s="2"/>
      <c r="Q8" s="2"/>
      <c r="R8" s="2"/>
      <c r="S8" s="2"/>
    </row>
    <row r="9" spans="1:20" ht="23.25" customHeight="1">
      <c r="A9" s="2"/>
      <c r="B9" s="2"/>
      <c r="C9" s="779" t="s">
        <v>112</v>
      </c>
      <c r="D9" s="763"/>
      <c r="E9" s="763"/>
      <c r="F9" s="763"/>
      <c r="G9" s="763"/>
      <c r="H9" s="763"/>
      <c r="I9" s="763"/>
      <c r="J9" s="763"/>
      <c r="K9" s="763"/>
      <c r="L9" s="763"/>
      <c r="M9" s="763"/>
      <c r="N9" s="764"/>
      <c r="O9" s="2"/>
      <c r="P9" s="2"/>
      <c r="Q9" s="2"/>
      <c r="R9" s="2"/>
      <c r="S9" s="2"/>
    </row>
    <row r="10" spans="1:20" ht="8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1:20" ht="15.75" customHeight="1">
      <c r="A11" s="2"/>
      <c r="B11" s="2"/>
      <c r="C11" s="760" t="s">
        <v>90</v>
      </c>
      <c r="D11" s="122" t="s">
        <v>98</v>
      </c>
      <c r="E11" s="124" t="s">
        <v>98</v>
      </c>
      <c r="F11" s="124" t="s">
        <v>98</v>
      </c>
      <c r="G11" s="124" t="s">
        <v>98</v>
      </c>
      <c r="H11" s="124" t="s">
        <v>98</v>
      </c>
      <c r="I11" s="124" t="s">
        <v>98</v>
      </c>
      <c r="J11" s="124" t="s">
        <v>98</v>
      </c>
      <c r="K11" s="147" t="s">
        <v>98</v>
      </c>
      <c r="L11" s="149" t="s">
        <v>98</v>
      </c>
      <c r="M11" s="149" t="s">
        <v>98</v>
      </c>
      <c r="N11" s="150" t="s">
        <v>98</v>
      </c>
      <c r="O11" s="164"/>
      <c r="P11" s="164"/>
      <c r="Q11" s="164"/>
      <c r="R11" s="164"/>
      <c r="S11" s="164"/>
      <c r="T11" s="203"/>
    </row>
    <row r="12" spans="1:20" ht="15.75" customHeight="1">
      <c r="A12" s="2"/>
      <c r="B12" s="18" t="s">
        <v>0</v>
      </c>
      <c r="C12" s="761"/>
      <c r="D12" s="172">
        <v>2001</v>
      </c>
      <c r="E12" s="180">
        <v>2002</v>
      </c>
      <c r="F12" s="180">
        <v>2003</v>
      </c>
      <c r="G12" s="180">
        <v>2004</v>
      </c>
      <c r="H12" s="180">
        <v>2005</v>
      </c>
      <c r="I12" s="180">
        <v>2006</v>
      </c>
      <c r="J12" s="180">
        <v>2007</v>
      </c>
      <c r="K12" s="181">
        <v>2008</v>
      </c>
      <c r="L12" s="195">
        <v>2009</v>
      </c>
      <c r="M12" s="195">
        <v>2010</v>
      </c>
      <c r="N12" s="196">
        <v>2011</v>
      </c>
      <c r="O12" s="164"/>
      <c r="P12" s="164"/>
      <c r="Q12" s="164"/>
      <c r="R12" s="164"/>
      <c r="S12" s="164"/>
      <c r="T12" s="203"/>
    </row>
    <row r="13" spans="1:20" ht="15.75" customHeight="1">
      <c r="A13" s="2"/>
      <c r="B13" s="46" t="s">
        <v>7</v>
      </c>
      <c r="C13" s="205" t="s">
        <v>132</v>
      </c>
      <c r="D13" s="207">
        <v>34</v>
      </c>
      <c r="E13" s="209">
        <v>39</v>
      </c>
      <c r="F13" s="209">
        <v>48</v>
      </c>
      <c r="G13" s="209">
        <v>56</v>
      </c>
      <c r="H13" s="209">
        <v>60</v>
      </c>
      <c r="I13" s="209">
        <v>64</v>
      </c>
      <c r="J13" s="209">
        <v>74</v>
      </c>
      <c r="K13" s="209">
        <v>104</v>
      </c>
      <c r="L13" s="209">
        <v>70</v>
      </c>
      <c r="M13" s="209">
        <v>92</v>
      </c>
      <c r="N13" s="261">
        <v>72</v>
      </c>
      <c r="O13" s="151"/>
      <c r="P13" s="151"/>
      <c r="Q13" s="151"/>
      <c r="R13" s="151"/>
      <c r="S13" s="151"/>
      <c r="T13" s="213"/>
    </row>
    <row r="14" spans="1:20" ht="15.75" customHeight="1">
      <c r="A14" s="2"/>
      <c r="B14" s="46" t="s">
        <v>8</v>
      </c>
      <c r="C14" s="257" t="s">
        <v>139</v>
      </c>
      <c r="D14" s="258">
        <v>10</v>
      </c>
      <c r="E14" s="268">
        <v>16</v>
      </c>
      <c r="F14" s="268">
        <v>19</v>
      </c>
      <c r="G14" s="268">
        <v>22</v>
      </c>
      <c r="H14" s="268">
        <v>30</v>
      </c>
      <c r="I14" s="268">
        <v>40</v>
      </c>
      <c r="J14" s="268">
        <v>34</v>
      </c>
      <c r="K14" s="268">
        <v>24</v>
      </c>
      <c r="L14" s="268">
        <v>23</v>
      </c>
      <c r="M14" s="268">
        <v>24</v>
      </c>
      <c r="N14" s="331">
        <v>21</v>
      </c>
      <c r="O14" s="151"/>
      <c r="P14" s="151"/>
      <c r="Q14" s="151"/>
      <c r="R14" s="151"/>
      <c r="S14" s="151"/>
      <c r="T14" s="213"/>
    </row>
    <row r="15" spans="1:20" ht="15.75" customHeight="1">
      <c r="A15" s="2"/>
      <c r="B15" s="2"/>
      <c r="C15" s="273" t="s">
        <v>78</v>
      </c>
      <c r="D15" s="275">
        <v>2</v>
      </c>
      <c r="E15" s="276">
        <v>5</v>
      </c>
      <c r="F15" s="276">
        <v>4</v>
      </c>
      <c r="G15" s="276">
        <v>2</v>
      </c>
      <c r="H15" s="276">
        <v>0</v>
      </c>
      <c r="I15" s="276">
        <v>1</v>
      </c>
      <c r="J15" s="276">
        <v>0</v>
      </c>
      <c r="K15" s="276">
        <v>2</v>
      </c>
      <c r="L15" s="276">
        <v>0</v>
      </c>
      <c r="M15" s="276">
        <v>0</v>
      </c>
      <c r="N15" s="297">
        <v>0</v>
      </c>
      <c r="O15" s="151"/>
      <c r="P15" s="151"/>
      <c r="Q15" s="151"/>
      <c r="R15" s="151"/>
      <c r="S15" s="151"/>
      <c r="T15" s="333"/>
    </row>
    <row r="16" spans="1:20" ht="21.75" customHeight="1">
      <c r="A16" s="2"/>
      <c r="B16" s="2"/>
      <c r="C16" s="335" t="s">
        <v>71</v>
      </c>
      <c r="D16" s="337">
        <f t="shared" ref="D16:N16" si="0">SUM(D13:D15)</f>
        <v>46</v>
      </c>
      <c r="E16" s="339">
        <f t="shared" si="0"/>
        <v>60</v>
      </c>
      <c r="F16" s="339">
        <f t="shared" si="0"/>
        <v>71</v>
      </c>
      <c r="G16" s="339">
        <f t="shared" si="0"/>
        <v>80</v>
      </c>
      <c r="H16" s="339">
        <f t="shared" si="0"/>
        <v>90</v>
      </c>
      <c r="I16" s="339">
        <f t="shared" si="0"/>
        <v>105</v>
      </c>
      <c r="J16" s="339">
        <f t="shared" si="0"/>
        <v>108</v>
      </c>
      <c r="K16" s="339">
        <f t="shared" si="0"/>
        <v>130</v>
      </c>
      <c r="L16" s="339">
        <f t="shared" si="0"/>
        <v>93</v>
      </c>
      <c r="M16" s="339">
        <f t="shared" si="0"/>
        <v>116</v>
      </c>
      <c r="N16" s="341">
        <f t="shared" si="0"/>
        <v>93</v>
      </c>
      <c r="O16" s="164"/>
      <c r="P16" s="164"/>
      <c r="Q16" s="164"/>
      <c r="R16" s="164"/>
      <c r="S16" s="164"/>
      <c r="T16" s="308"/>
    </row>
    <row r="17" spans="1:26" ht="9" customHeight="1">
      <c r="A17" s="2"/>
      <c r="B17" s="2"/>
      <c r="C17" s="310"/>
      <c r="D17" s="343"/>
      <c r="E17" s="343"/>
      <c r="F17" s="343"/>
      <c r="G17" s="343"/>
      <c r="H17" s="343"/>
      <c r="I17" s="343"/>
      <c r="J17" s="343"/>
      <c r="K17" s="343"/>
      <c r="L17" s="343"/>
      <c r="M17" s="343"/>
      <c r="N17" s="343"/>
      <c r="O17" s="164"/>
      <c r="P17" s="164"/>
      <c r="Q17" s="164"/>
      <c r="R17" s="164"/>
      <c r="S17" s="164"/>
      <c r="T17" s="308"/>
    </row>
    <row r="18" spans="1:26" ht="15.75" customHeight="1">
      <c r="A18" s="2"/>
      <c r="B18" s="2"/>
      <c r="C18" s="316" t="s">
        <v>288</v>
      </c>
      <c r="D18" s="317">
        <v>0</v>
      </c>
      <c r="E18" s="344">
        <v>0</v>
      </c>
      <c r="F18" s="344">
        <v>2</v>
      </c>
      <c r="G18" s="344">
        <v>5</v>
      </c>
      <c r="H18" s="344">
        <v>5</v>
      </c>
      <c r="I18" s="344">
        <v>4</v>
      </c>
      <c r="J18" s="344">
        <v>0</v>
      </c>
      <c r="K18" s="344">
        <v>3</v>
      </c>
      <c r="L18" s="344">
        <v>2</v>
      </c>
      <c r="M18" s="344">
        <v>4</v>
      </c>
      <c r="N18" s="345">
        <v>2</v>
      </c>
      <c r="O18" s="151"/>
      <c r="P18" s="151"/>
      <c r="Q18" s="151"/>
      <c r="R18" s="151"/>
      <c r="S18" s="151"/>
      <c r="T18" s="213"/>
    </row>
    <row r="19" spans="1:26" ht="15.75" customHeight="1">
      <c r="A19" s="2"/>
      <c r="B19" s="2"/>
      <c r="C19" s="257" t="s">
        <v>297</v>
      </c>
      <c r="D19" s="258">
        <v>3</v>
      </c>
      <c r="E19" s="268">
        <v>7</v>
      </c>
      <c r="F19" s="268">
        <v>5</v>
      </c>
      <c r="G19" s="268">
        <v>8</v>
      </c>
      <c r="H19" s="268">
        <v>8</v>
      </c>
      <c r="I19" s="268">
        <v>8</v>
      </c>
      <c r="J19" s="268">
        <v>3</v>
      </c>
      <c r="K19" s="268">
        <v>3</v>
      </c>
      <c r="L19" s="268">
        <v>2</v>
      </c>
      <c r="M19" s="268">
        <v>0</v>
      </c>
      <c r="N19" s="331">
        <v>0</v>
      </c>
      <c r="O19" s="151"/>
      <c r="P19" s="151"/>
      <c r="Q19" s="151"/>
      <c r="R19" s="151"/>
      <c r="S19" s="151"/>
      <c r="T19" s="213"/>
    </row>
    <row r="20" spans="1:26" ht="15.75" customHeight="1">
      <c r="A20" s="2"/>
      <c r="B20" s="2"/>
      <c r="C20" s="273" t="s">
        <v>298</v>
      </c>
      <c r="D20" s="275">
        <v>7</v>
      </c>
      <c r="E20" s="276">
        <v>13</v>
      </c>
      <c r="F20" s="276">
        <v>8</v>
      </c>
      <c r="G20" s="276">
        <v>10</v>
      </c>
      <c r="H20" s="276">
        <v>22</v>
      </c>
      <c r="I20" s="276">
        <v>10</v>
      </c>
      <c r="J20" s="276">
        <v>17</v>
      </c>
      <c r="K20" s="276">
        <v>6</v>
      </c>
      <c r="L20" s="276">
        <v>1</v>
      </c>
      <c r="M20" s="276">
        <v>8</v>
      </c>
      <c r="N20" s="297">
        <v>4</v>
      </c>
      <c r="O20" s="151"/>
      <c r="P20" s="151"/>
      <c r="Q20" s="151"/>
      <c r="R20" s="151"/>
      <c r="S20" s="151"/>
      <c r="T20" s="213"/>
    </row>
    <row r="21" spans="1:26" ht="15.75" customHeight="1">
      <c r="A21" s="2"/>
      <c r="B21" s="2"/>
      <c r="C21" s="257" t="s">
        <v>299</v>
      </c>
      <c r="D21" s="258">
        <v>9</v>
      </c>
      <c r="E21" s="268">
        <v>9</v>
      </c>
      <c r="F21" s="268">
        <v>13</v>
      </c>
      <c r="G21" s="268">
        <v>13</v>
      </c>
      <c r="H21" s="268">
        <v>25</v>
      </c>
      <c r="I21" s="268">
        <v>41</v>
      </c>
      <c r="J21" s="268">
        <v>21</v>
      </c>
      <c r="K21" s="268">
        <v>22</v>
      </c>
      <c r="L21" s="268">
        <v>31</v>
      </c>
      <c r="M21" s="268">
        <v>29</v>
      </c>
      <c r="N21" s="331">
        <v>31</v>
      </c>
      <c r="O21" s="151"/>
      <c r="P21" s="151"/>
      <c r="Q21" s="151"/>
      <c r="R21" s="151"/>
      <c r="S21" s="151"/>
      <c r="T21" s="213"/>
    </row>
    <row r="22" spans="1:26" ht="15.75" customHeight="1">
      <c r="A22" s="2"/>
      <c r="B22" s="2"/>
      <c r="C22" s="273" t="s">
        <v>300</v>
      </c>
      <c r="D22" s="275">
        <v>5</v>
      </c>
      <c r="E22" s="276">
        <v>9</v>
      </c>
      <c r="F22" s="276">
        <v>10</v>
      </c>
      <c r="G22" s="276">
        <v>10</v>
      </c>
      <c r="H22" s="276">
        <v>20</v>
      </c>
      <c r="I22" s="276">
        <v>26</v>
      </c>
      <c r="J22" s="276">
        <v>38</v>
      </c>
      <c r="K22" s="276">
        <v>37</v>
      </c>
      <c r="L22" s="276">
        <v>40</v>
      </c>
      <c r="M22" s="276">
        <v>56</v>
      </c>
      <c r="N22" s="297">
        <v>37</v>
      </c>
      <c r="O22" s="151"/>
      <c r="P22" s="151"/>
      <c r="Q22" s="151"/>
      <c r="R22" s="151"/>
      <c r="S22" s="151"/>
      <c r="T22" s="213"/>
    </row>
    <row r="23" spans="1:26" ht="15.75" customHeight="1">
      <c r="A23" s="2"/>
      <c r="B23" s="2"/>
      <c r="C23" s="257" t="s">
        <v>301</v>
      </c>
      <c r="D23" s="258">
        <v>3</v>
      </c>
      <c r="E23" s="268">
        <v>5</v>
      </c>
      <c r="F23" s="268">
        <v>5</v>
      </c>
      <c r="G23" s="268">
        <v>6</v>
      </c>
      <c r="H23" s="268">
        <v>5</v>
      </c>
      <c r="I23" s="268">
        <v>8</v>
      </c>
      <c r="J23" s="268">
        <v>16</v>
      </c>
      <c r="K23" s="268">
        <v>17</v>
      </c>
      <c r="L23" s="268">
        <v>10</v>
      </c>
      <c r="M23" s="268">
        <v>13</v>
      </c>
      <c r="N23" s="331">
        <v>10</v>
      </c>
      <c r="O23" s="151"/>
      <c r="P23" s="151"/>
      <c r="Q23" s="151"/>
      <c r="R23" s="151"/>
      <c r="S23" s="151"/>
      <c r="T23" s="213"/>
    </row>
    <row r="24" spans="1:26" ht="15.75" customHeight="1">
      <c r="A24" s="2"/>
      <c r="B24" s="2"/>
      <c r="C24" s="273" t="s">
        <v>302</v>
      </c>
      <c r="D24" s="275">
        <v>19</v>
      </c>
      <c r="E24" s="276">
        <v>17</v>
      </c>
      <c r="F24" s="276">
        <v>28</v>
      </c>
      <c r="G24" s="276">
        <v>28</v>
      </c>
      <c r="H24" s="276">
        <v>5</v>
      </c>
      <c r="I24" s="276">
        <v>8</v>
      </c>
      <c r="J24" s="276">
        <v>13</v>
      </c>
      <c r="K24" s="276">
        <v>42</v>
      </c>
      <c r="L24" s="276">
        <v>7</v>
      </c>
      <c r="M24" s="276">
        <v>6</v>
      </c>
      <c r="N24" s="297">
        <v>9</v>
      </c>
      <c r="O24" s="151"/>
      <c r="P24" s="151"/>
      <c r="Q24" s="151"/>
      <c r="R24" s="151"/>
      <c r="S24" s="151"/>
      <c r="T24" s="213"/>
    </row>
    <row r="25" spans="1:26" ht="21.75" customHeight="1">
      <c r="A25" s="2"/>
      <c r="B25" s="2"/>
      <c r="C25" s="335" t="s">
        <v>71</v>
      </c>
      <c r="D25" s="337">
        <f t="shared" ref="D25:N25" si="1">SUM(D18:D24)</f>
        <v>46</v>
      </c>
      <c r="E25" s="339">
        <f t="shared" si="1"/>
        <v>60</v>
      </c>
      <c r="F25" s="339">
        <f t="shared" si="1"/>
        <v>71</v>
      </c>
      <c r="G25" s="339">
        <f t="shared" si="1"/>
        <v>80</v>
      </c>
      <c r="H25" s="339">
        <f t="shared" si="1"/>
        <v>90</v>
      </c>
      <c r="I25" s="339">
        <f t="shared" si="1"/>
        <v>105</v>
      </c>
      <c r="J25" s="339">
        <f t="shared" si="1"/>
        <v>108</v>
      </c>
      <c r="K25" s="339">
        <f t="shared" si="1"/>
        <v>130</v>
      </c>
      <c r="L25" s="339">
        <f t="shared" si="1"/>
        <v>93</v>
      </c>
      <c r="M25" s="339">
        <f t="shared" si="1"/>
        <v>116</v>
      </c>
      <c r="N25" s="341">
        <f t="shared" si="1"/>
        <v>93</v>
      </c>
      <c r="O25" s="164"/>
      <c r="P25" s="164"/>
      <c r="Q25" s="164"/>
      <c r="R25" s="164"/>
      <c r="S25" s="164"/>
      <c r="T25" s="308"/>
    </row>
    <row r="26" spans="1:26" ht="9" customHeight="1">
      <c r="A26" s="8"/>
      <c r="B26" s="8"/>
      <c r="C26" s="310"/>
      <c r="D26" s="343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164"/>
      <c r="P26" s="164"/>
      <c r="Q26" s="164"/>
      <c r="R26" s="164"/>
      <c r="S26" s="164"/>
      <c r="T26" s="308"/>
      <c r="U26" s="8"/>
      <c r="V26" s="8"/>
      <c r="W26" s="8"/>
      <c r="X26" s="8"/>
      <c r="Y26" s="8"/>
      <c r="Z26" s="8"/>
    </row>
    <row r="27" spans="1:26" ht="16.5" customHeight="1">
      <c r="A27" s="2"/>
      <c r="B27" s="2"/>
      <c r="C27" s="316" t="s">
        <v>303</v>
      </c>
      <c r="D27" s="317">
        <v>32</v>
      </c>
      <c r="E27" s="344">
        <v>36</v>
      </c>
      <c r="F27" s="344">
        <v>46</v>
      </c>
      <c r="G27" s="344">
        <v>40</v>
      </c>
      <c r="H27" s="344">
        <v>52</v>
      </c>
      <c r="I27" s="344">
        <v>57</v>
      </c>
      <c r="J27" s="344">
        <v>48</v>
      </c>
      <c r="K27" s="344">
        <v>47</v>
      </c>
      <c r="L27" s="344">
        <v>5</v>
      </c>
      <c r="M27" s="344">
        <v>5</v>
      </c>
      <c r="N27" s="345">
        <v>6</v>
      </c>
      <c r="O27" s="151"/>
      <c r="P27" s="151"/>
      <c r="Q27" s="151"/>
      <c r="R27" s="151"/>
      <c r="S27" s="151"/>
      <c r="T27" s="213"/>
    </row>
    <row r="28" spans="1:26" ht="15.75" customHeight="1">
      <c r="A28" s="2"/>
      <c r="B28" s="2"/>
      <c r="C28" s="257" t="s">
        <v>304</v>
      </c>
      <c r="D28" s="258">
        <v>6</v>
      </c>
      <c r="E28" s="268">
        <v>8</v>
      </c>
      <c r="F28" s="268">
        <v>7</v>
      </c>
      <c r="G28" s="268">
        <v>22</v>
      </c>
      <c r="H28" s="268">
        <v>19</v>
      </c>
      <c r="I28" s="268">
        <v>27</v>
      </c>
      <c r="J28" s="268">
        <v>14</v>
      </c>
      <c r="K28" s="268">
        <v>13</v>
      </c>
      <c r="L28" s="268">
        <v>16</v>
      </c>
      <c r="M28" s="268">
        <v>11</v>
      </c>
      <c r="N28" s="331">
        <v>17</v>
      </c>
      <c r="O28" s="151"/>
      <c r="P28" s="151"/>
      <c r="Q28" s="151"/>
      <c r="R28" s="151"/>
      <c r="S28" s="151"/>
      <c r="T28" s="213"/>
    </row>
    <row r="29" spans="1:26" ht="15.75" customHeight="1">
      <c r="A29" s="2"/>
      <c r="B29" s="2"/>
      <c r="C29" s="273" t="s">
        <v>306</v>
      </c>
      <c r="D29" s="275">
        <v>5</v>
      </c>
      <c r="E29" s="276">
        <v>12</v>
      </c>
      <c r="F29" s="276">
        <v>16</v>
      </c>
      <c r="G29" s="276">
        <v>16</v>
      </c>
      <c r="H29" s="276">
        <v>9</v>
      </c>
      <c r="I29" s="276">
        <v>20</v>
      </c>
      <c r="J29" s="276">
        <v>12</v>
      </c>
      <c r="K29" s="276">
        <v>10</v>
      </c>
      <c r="L29" s="276">
        <v>17</v>
      </c>
      <c r="M29" s="276">
        <v>29</v>
      </c>
      <c r="N29" s="297">
        <v>22</v>
      </c>
      <c r="O29" s="151"/>
      <c r="P29" s="151"/>
      <c r="Q29" s="151"/>
      <c r="R29" s="151"/>
      <c r="S29" s="151"/>
      <c r="T29" s="213"/>
    </row>
    <row r="30" spans="1:26" ht="15.75" customHeight="1">
      <c r="A30" s="2"/>
      <c r="B30" s="2"/>
      <c r="C30" s="257" t="s">
        <v>307</v>
      </c>
      <c r="D30" s="258">
        <v>0</v>
      </c>
      <c r="E30" s="268">
        <v>0</v>
      </c>
      <c r="F30" s="268">
        <v>0</v>
      </c>
      <c r="G30" s="268">
        <v>0</v>
      </c>
      <c r="H30" s="268">
        <v>0</v>
      </c>
      <c r="I30" s="268">
        <v>0</v>
      </c>
      <c r="J30" s="268">
        <v>0</v>
      </c>
      <c r="K30" s="268">
        <v>0</v>
      </c>
      <c r="L30" s="268">
        <v>38</v>
      </c>
      <c r="M30" s="268">
        <v>53</v>
      </c>
      <c r="N30" s="331">
        <v>40</v>
      </c>
      <c r="O30" s="151"/>
      <c r="P30" s="151"/>
      <c r="Q30" s="151"/>
      <c r="R30" s="151"/>
      <c r="S30" s="151"/>
      <c r="T30" s="213"/>
    </row>
    <row r="31" spans="1:26" ht="15.75" customHeight="1">
      <c r="A31" s="2"/>
      <c r="B31" s="2"/>
      <c r="C31" s="273" t="s">
        <v>308</v>
      </c>
      <c r="D31" s="275">
        <v>0</v>
      </c>
      <c r="E31" s="276">
        <v>0</v>
      </c>
      <c r="F31" s="276">
        <v>0</v>
      </c>
      <c r="G31" s="276">
        <v>0</v>
      </c>
      <c r="H31" s="276">
        <v>0</v>
      </c>
      <c r="I31" s="276">
        <v>0</v>
      </c>
      <c r="J31" s="276">
        <v>0</v>
      </c>
      <c r="K31" s="276">
        <v>0</v>
      </c>
      <c r="L31" s="276">
        <v>13</v>
      </c>
      <c r="M31" s="276">
        <v>15</v>
      </c>
      <c r="N31" s="297">
        <v>7</v>
      </c>
      <c r="O31" s="151"/>
      <c r="P31" s="151"/>
      <c r="Q31" s="151"/>
      <c r="R31" s="151"/>
      <c r="S31" s="151"/>
      <c r="T31" s="213"/>
    </row>
    <row r="32" spans="1:26" ht="15.75" customHeight="1">
      <c r="A32" s="2"/>
      <c r="B32" s="2"/>
      <c r="C32" s="257" t="s">
        <v>309</v>
      </c>
      <c r="D32" s="258">
        <v>0</v>
      </c>
      <c r="E32" s="268">
        <v>0</v>
      </c>
      <c r="F32" s="268">
        <v>0</v>
      </c>
      <c r="G32" s="268">
        <v>0</v>
      </c>
      <c r="H32" s="268">
        <v>0</v>
      </c>
      <c r="I32" s="268">
        <v>0</v>
      </c>
      <c r="J32" s="268">
        <v>0</v>
      </c>
      <c r="K32" s="268">
        <v>0</v>
      </c>
      <c r="L32" s="268">
        <v>0</v>
      </c>
      <c r="M32" s="268">
        <v>1</v>
      </c>
      <c r="N32" s="331">
        <v>0</v>
      </c>
      <c r="O32" s="151"/>
      <c r="P32" s="151"/>
      <c r="Q32" s="151"/>
      <c r="R32" s="151"/>
      <c r="S32" s="151"/>
      <c r="T32" s="213"/>
    </row>
    <row r="33" spans="1:20" ht="15.75" customHeight="1">
      <c r="A33" s="2"/>
      <c r="B33" s="2"/>
      <c r="C33" s="273" t="s">
        <v>78</v>
      </c>
      <c r="D33" s="275">
        <v>3</v>
      </c>
      <c r="E33" s="276">
        <v>4</v>
      </c>
      <c r="F33" s="276">
        <v>2</v>
      </c>
      <c r="G33" s="276">
        <v>2</v>
      </c>
      <c r="H33" s="276">
        <v>10</v>
      </c>
      <c r="I33" s="276">
        <v>1</v>
      </c>
      <c r="J33" s="276">
        <v>34</v>
      </c>
      <c r="K33" s="276">
        <v>60</v>
      </c>
      <c r="L33" s="276">
        <v>4</v>
      </c>
      <c r="M33" s="276">
        <v>2</v>
      </c>
      <c r="N33" s="297">
        <v>1</v>
      </c>
      <c r="O33" s="151"/>
      <c r="P33" s="151"/>
      <c r="Q33" s="151"/>
      <c r="R33" s="151"/>
      <c r="S33" s="151"/>
      <c r="T33" s="213"/>
    </row>
    <row r="34" spans="1:20" ht="21.75" customHeight="1">
      <c r="A34" s="2"/>
      <c r="B34" s="2"/>
      <c r="C34" s="335" t="s">
        <v>71</v>
      </c>
      <c r="D34" s="337">
        <f t="shared" ref="D34:N34" si="2">SUM(D27:D33)</f>
        <v>46</v>
      </c>
      <c r="E34" s="339">
        <f t="shared" si="2"/>
        <v>60</v>
      </c>
      <c r="F34" s="339">
        <f t="shared" si="2"/>
        <v>71</v>
      </c>
      <c r="G34" s="339">
        <f t="shared" si="2"/>
        <v>80</v>
      </c>
      <c r="H34" s="339">
        <f t="shared" si="2"/>
        <v>90</v>
      </c>
      <c r="I34" s="339">
        <f t="shared" si="2"/>
        <v>105</v>
      </c>
      <c r="J34" s="339">
        <f t="shared" si="2"/>
        <v>108</v>
      </c>
      <c r="K34" s="339">
        <f t="shared" si="2"/>
        <v>130</v>
      </c>
      <c r="L34" s="339">
        <f t="shared" si="2"/>
        <v>93</v>
      </c>
      <c r="M34" s="339">
        <f t="shared" si="2"/>
        <v>116</v>
      </c>
      <c r="N34" s="341">
        <f t="shared" si="2"/>
        <v>93</v>
      </c>
      <c r="O34" s="164"/>
      <c r="P34" s="164"/>
      <c r="Q34" s="164"/>
      <c r="R34" s="164"/>
      <c r="S34" s="164"/>
      <c r="T34" s="308"/>
    </row>
    <row r="35" spans="1:20" ht="15" customHeight="1">
      <c r="A35" s="2"/>
      <c r="B35" s="2"/>
      <c r="C35" s="777" t="s">
        <v>310</v>
      </c>
      <c r="D35" s="736"/>
      <c r="E35" s="736"/>
      <c r="F35" s="736"/>
      <c r="G35" s="736"/>
      <c r="H35" s="736"/>
      <c r="I35" s="736"/>
      <c r="J35" s="736"/>
      <c r="K35" s="736"/>
      <c r="L35" s="736"/>
      <c r="M35" s="736"/>
      <c r="N35" s="353"/>
      <c r="O35" s="2"/>
      <c r="P35" s="2"/>
      <c r="Q35" s="2"/>
      <c r="R35" s="2"/>
      <c r="S35" s="2"/>
    </row>
    <row r="36" spans="1:20" ht="12.75" customHeight="1">
      <c r="A36" s="2"/>
      <c r="B36" s="2"/>
      <c r="C36" s="66" t="s">
        <v>311</v>
      </c>
      <c r="D36" s="355"/>
      <c r="E36" s="355"/>
      <c r="F36" s="355"/>
      <c r="G36" s="355"/>
      <c r="H36" s="355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</row>
    <row r="37" spans="1:20" ht="47.25" customHeight="1">
      <c r="A37" s="2"/>
      <c r="B37" s="2"/>
      <c r="C37" s="66"/>
      <c r="D37" s="355"/>
      <c r="E37" s="355"/>
      <c r="F37" s="355"/>
      <c r="G37" s="355"/>
      <c r="H37" s="355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</row>
    <row r="38" spans="1:20">
      <c r="A38" s="2"/>
      <c r="B38" s="2"/>
      <c r="C38" s="355"/>
      <c r="D38" s="355"/>
      <c r="E38" s="355"/>
      <c r="F38" s="355"/>
      <c r="G38" s="355"/>
      <c r="H38" s="355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</row>
    <row r="39" spans="1:20" ht="18.75" customHeight="1">
      <c r="A39" s="2"/>
      <c r="B39" s="2"/>
      <c r="C39" s="774" t="s">
        <v>312</v>
      </c>
      <c r="D39" s="729"/>
      <c r="E39" s="729"/>
      <c r="F39" s="729"/>
      <c r="G39" s="729"/>
      <c r="H39" s="729"/>
      <c r="I39" s="729"/>
      <c r="J39" s="729"/>
      <c r="K39" s="729"/>
      <c r="L39" s="729"/>
      <c r="M39" s="729"/>
      <c r="N39" s="729"/>
      <c r="O39" s="2"/>
      <c r="P39" s="2"/>
      <c r="Q39" s="2"/>
      <c r="R39" s="2"/>
      <c r="S39" s="2"/>
    </row>
    <row r="40" spans="1:20" ht="4.5" customHeight="1">
      <c r="A40" s="2"/>
      <c r="B40" s="2"/>
      <c r="C40" s="355"/>
      <c r="D40" s="355"/>
      <c r="E40" s="355"/>
      <c r="F40" s="355"/>
      <c r="G40" s="355"/>
      <c r="H40" s="355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.75" customHeight="1">
      <c r="A41" s="2"/>
      <c r="B41" s="2"/>
      <c r="C41" s="760" t="s">
        <v>313</v>
      </c>
      <c r="D41" s="122" t="s">
        <v>98</v>
      </c>
      <c r="E41" s="124" t="s">
        <v>98</v>
      </c>
      <c r="F41" s="124" t="s">
        <v>98</v>
      </c>
      <c r="G41" s="124" t="s">
        <v>98</v>
      </c>
      <c r="H41" s="124" t="s">
        <v>98</v>
      </c>
      <c r="I41" s="124" t="s">
        <v>98</v>
      </c>
      <c r="J41" s="124" t="s">
        <v>98</v>
      </c>
      <c r="K41" s="147" t="s">
        <v>98</v>
      </c>
      <c r="L41" s="149" t="s">
        <v>98</v>
      </c>
      <c r="M41" s="149" t="s">
        <v>98</v>
      </c>
      <c r="N41" s="150" t="s">
        <v>98</v>
      </c>
      <c r="O41" s="2"/>
      <c r="P41" s="2"/>
      <c r="Q41" s="2"/>
      <c r="R41" s="2"/>
      <c r="S41" s="2"/>
    </row>
    <row r="42" spans="1:20" ht="15.75" customHeight="1">
      <c r="A42" s="2"/>
      <c r="B42" s="2"/>
      <c r="C42" s="761"/>
      <c r="D42" s="186">
        <v>2001</v>
      </c>
      <c r="E42" s="188">
        <v>2002</v>
      </c>
      <c r="F42" s="188">
        <v>2003</v>
      </c>
      <c r="G42" s="188">
        <v>2004</v>
      </c>
      <c r="H42" s="188">
        <v>2005</v>
      </c>
      <c r="I42" s="188">
        <v>2006</v>
      </c>
      <c r="J42" s="188">
        <v>2007</v>
      </c>
      <c r="K42" s="190">
        <v>2008</v>
      </c>
      <c r="L42" s="192">
        <v>2009</v>
      </c>
      <c r="M42" s="192">
        <v>2010</v>
      </c>
      <c r="N42" s="359">
        <v>2011</v>
      </c>
      <c r="O42" s="2"/>
      <c r="P42" s="2"/>
      <c r="Q42" s="2"/>
      <c r="R42" s="2"/>
      <c r="S42" s="2"/>
    </row>
    <row r="43" spans="1:20" ht="21.75" customHeight="1">
      <c r="A43" s="2"/>
      <c r="B43" s="2"/>
      <c r="C43" s="361" t="s">
        <v>71</v>
      </c>
      <c r="D43" s="418">
        <v>46</v>
      </c>
      <c r="E43" s="420">
        <v>60</v>
      </c>
      <c r="F43" s="420">
        <v>71</v>
      </c>
      <c r="G43" s="420">
        <v>80</v>
      </c>
      <c r="H43" s="420">
        <v>90</v>
      </c>
      <c r="I43" s="420">
        <v>105</v>
      </c>
      <c r="J43" s="420">
        <v>108</v>
      </c>
      <c r="K43" s="420">
        <v>130</v>
      </c>
      <c r="L43" s="420">
        <v>93</v>
      </c>
      <c r="M43" s="421">
        <v>116</v>
      </c>
      <c r="N43" s="423">
        <v>93</v>
      </c>
      <c r="O43" s="2"/>
      <c r="P43" s="2"/>
      <c r="Q43" s="2"/>
      <c r="R43" s="2"/>
      <c r="S43" s="2"/>
    </row>
    <row r="44" spans="1:20" ht="26.25" customHeight="1">
      <c r="A44" s="2"/>
      <c r="B44" s="2"/>
      <c r="C44" s="778" t="s">
        <v>310</v>
      </c>
      <c r="D44" s="736"/>
      <c r="E44" s="736"/>
      <c r="F44" s="736"/>
      <c r="G44" s="736"/>
      <c r="H44" s="736"/>
      <c r="I44" s="736"/>
      <c r="J44" s="736"/>
      <c r="K44" s="736"/>
      <c r="L44" s="736"/>
      <c r="M44" s="736"/>
      <c r="N44" s="353"/>
      <c r="O44" s="2"/>
      <c r="P44" s="2"/>
      <c r="Q44" s="2"/>
      <c r="R44" s="2"/>
      <c r="S44" s="2"/>
    </row>
    <row r="45" spans="1:20">
      <c r="A45" s="2"/>
      <c r="B45" s="2"/>
      <c r="C45" s="355"/>
      <c r="D45" s="355"/>
      <c r="E45" s="355"/>
      <c r="F45" s="355"/>
      <c r="G45" s="355"/>
      <c r="H45" s="355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</row>
    <row r="46" spans="1:20">
      <c r="A46" s="2"/>
      <c r="B46" s="2"/>
      <c r="C46" s="355"/>
      <c r="D46" s="355"/>
      <c r="E46" s="355"/>
      <c r="F46" s="355"/>
      <c r="G46" s="355"/>
      <c r="H46" s="35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</row>
    <row r="47" spans="1:20" ht="22.5" customHeight="1">
      <c r="A47" s="2"/>
      <c r="B47" s="2"/>
      <c r="C47" s="774" t="s">
        <v>397</v>
      </c>
      <c r="D47" s="729"/>
      <c r="E47" s="729"/>
      <c r="F47" s="729"/>
      <c r="G47" s="729"/>
      <c r="H47" s="729"/>
      <c r="I47" s="729"/>
      <c r="J47" s="729"/>
      <c r="K47" s="729"/>
      <c r="L47" s="729"/>
      <c r="M47" s="729"/>
      <c r="N47" s="729"/>
      <c r="O47" s="2"/>
      <c r="P47" s="2"/>
      <c r="Q47" s="2"/>
      <c r="R47" s="2"/>
      <c r="S47" s="2"/>
    </row>
    <row r="48" spans="1:20" ht="1.5" customHeight="1">
      <c r="A48" s="2"/>
      <c r="B48" s="2"/>
      <c r="C48" s="355"/>
      <c r="D48" s="355"/>
      <c r="E48" s="355"/>
      <c r="F48" s="355"/>
      <c r="G48" s="355"/>
      <c r="H48" s="355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</row>
    <row r="49" spans="1:19">
      <c r="A49" s="2"/>
      <c r="B49" s="2"/>
      <c r="C49" s="355"/>
      <c r="D49" s="355"/>
      <c r="E49" s="355"/>
      <c r="F49" s="355"/>
      <c r="G49" s="355"/>
      <c r="H49" s="355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</row>
    <row r="50" spans="1:19">
      <c r="A50" s="2"/>
      <c r="B50" s="2"/>
      <c r="C50" s="355"/>
      <c r="D50" s="355"/>
      <c r="E50" s="355"/>
      <c r="F50" s="355"/>
      <c r="G50" s="355"/>
      <c r="H50" s="355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</row>
    <row r="51" spans="1:19">
      <c r="A51" s="2"/>
      <c r="B51" s="2"/>
      <c r="C51" s="355"/>
      <c r="D51" s="355"/>
      <c r="E51" s="355"/>
      <c r="F51" s="355"/>
      <c r="G51" s="355"/>
      <c r="H51" s="355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</row>
    <row r="52" spans="1:19">
      <c r="A52" s="2"/>
      <c r="B52" s="2"/>
      <c r="C52" s="355"/>
      <c r="D52" s="355"/>
      <c r="E52" s="355"/>
      <c r="F52" s="355"/>
      <c r="G52" s="355"/>
      <c r="H52" s="355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  <row r="53" spans="1:19">
      <c r="A53" s="2"/>
      <c r="B53" s="2"/>
      <c r="C53" s="355"/>
      <c r="D53" s="355"/>
      <c r="E53" s="355"/>
      <c r="F53" s="355"/>
      <c r="G53" s="355"/>
      <c r="H53" s="355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</row>
    <row r="54" spans="1:19">
      <c r="A54" s="2"/>
      <c r="B54" s="2"/>
      <c r="C54" s="355"/>
      <c r="D54" s="355"/>
      <c r="E54" s="355"/>
      <c r="F54" s="355"/>
      <c r="G54" s="355"/>
      <c r="H54" s="355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</row>
    <row r="55" spans="1:19">
      <c r="A55" s="2"/>
      <c r="B55" s="2"/>
      <c r="C55" s="355"/>
      <c r="D55" s="355"/>
      <c r="E55" s="355"/>
      <c r="F55" s="355"/>
      <c r="G55" s="355"/>
      <c r="H55" s="355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</row>
    <row r="56" spans="1:19">
      <c r="A56" s="2"/>
      <c r="B56" s="2"/>
      <c r="C56" s="355"/>
      <c r="D56" s="355"/>
      <c r="E56" s="355"/>
      <c r="F56" s="355"/>
      <c r="G56" s="355"/>
      <c r="H56" s="355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19" ht="42.75" customHeight="1">
      <c r="A57" s="2"/>
      <c r="B57" s="2"/>
      <c r="C57" s="355"/>
      <c r="D57" s="355"/>
      <c r="E57" s="355"/>
      <c r="F57" s="355"/>
      <c r="G57" s="355"/>
      <c r="H57" s="355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  <row r="58" spans="1:19">
      <c r="A58" s="2"/>
      <c r="B58" s="2"/>
      <c r="C58" s="355"/>
      <c r="D58" s="355"/>
      <c r="E58" s="355"/>
      <c r="F58" s="355"/>
      <c r="G58" s="355"/>
      <c r="H58" s="355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19" ht="20.25" customHeight="1">
      <c r="A59" s="2"/>
      <c r="B59" s="2"/>
      <c r="C59" s="774" t="s">
        <v>419</v>
      </c>
      <c r="D59" s="729"/>
      <c r="E59" s="729"/>
      <c r="F59" s="729"/>
      <c r="G59" s="729"/>
      <c r="H59" s="729"/>
      <c r="I59" s="729"/>
      <c r="J59" s="729"/>
      <c r="K59" s="729"/>
      <c r="L59" s="729"/>
      <c r="M59" s="729"/>
      <c r="N59" s="729"/>
      <c r="O59" s="2"/>
      <c r="P59" s="2"/>
      <c r="Q59" s="2"/>
      <c r="R59" s="2"/>
      <c r="S59" s="2"/>
    </row>
    <row r="60" spans="1:19" ht="6" customHeight="1">
      <c r="A60" s="2"/>
      <c r="B60" s="2"/>
      <c r="C60" s="355"/>
      <c r="D60" s="355"/>
      <c r="E60" s="355"/>
      <c r="F60" s="355"/>
      <c r="G60" s="355"/>
      <c r="H60" s="355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</row>
    <row r="61" spans="1:19" ht="18.75" customHeight="1">
      <c r="A61" s="2"/>
      <c r="B61" s="2"/>
      <c r="C61" s="760" t="s">
        <v>90</v>
      </c>
      <c r="D61" s="122" t="s">
        <v>98</v>
      </c>
      <c r="E61" s="124" t="s">
        <v>98</v>
      </c>
      <c r="F61" s="124" t="s">
        <v>98</v>
      </c>
      <c r="G61" s="124" t="s">
        <v>98</v>
      </c>
      <c r="H61" s="124" t="s">
        <v>98</v>
      </c>
      <c r="I61" s="124" t="s">
        <v>98</v>
      </c>
      <c r="J61" s="124" t="s">
        <v>98</v>
      </c>
      <c r="K61" s="147" t="s">
        <v>98</v>
      </c>
      <c r="L61" s="149" t="s">
        <v>98</v>
      </c>
      <c r="M61" s="149" t="s">
        <v>98</v>
      </c>
      <c r="N61" s="150" t="s">
        <v>98</v>
      </c>
      <c r="O61" s="2"/>
      <c r="P61" s="2"/>
      <c r="Q61" s="2"/>
      <c r="R61" s="2"/>
      <c r="S61" s="2"/>
    </row>
    <row r="62" spans="1:19" ht="15.75" customHeight="1">
      <c r="A62" s="2"/>
      <c r="B62" s="2"/>
      <c r="C62" s="761"/>
      <c r="D62" s="172">
        <v>2001</v>
      </c>
      <c r="E62" s="180">
        <v>2002</v>
      </c>
      <c r="F62" s="180">
        <v>2003</v>
      </c>
      <c r="G62" s="180">
        <v>2004</v>
      </c>
      <c r="H62" s="180">
        <v>2005</v>
      </c>
      <c r="I62" s="180">
        <v>2006</v>
      </c>
      <c r="J62" s="180">
        <v>2007</v>
      </c>
      <c r="K62" s="181">
        <v>2008</v>
      </c>
      <c r="L62" s="195">
        <v>2009</v>
      </c>
      <c r="M62" s="195">
        <v>2010</v>
      </c>
      <c r="N62" s="196">
        <v>2011</v>
      </c>
      <c r="O62" s="2"/>
      <c r="P62" s="2"/>
      <c r="Q62" s="2"/>
      <c r="R62" s="2"/>
      <c r="S62" s="2"/>
    </row>
    <row r="63" spans="1:19">
      <c r="A63" s="2"/>
      <c r="B63" s="2"/>
      <c r="C63" s="205" t="s">
        <v>132</v>
      </c>
      <c r="D63" s="207">
        <v>34</v>
      </c>
      <c r="E63" s="209">
        <v>39</v>
      </c>
      <c r="F63" s="209">
        <v>48</v>
      </c>
      <c r="G63" s="209">
        <v>56</v>
      </c>
      <c r="H63" s="209">
        <v>60</v>
      </c>
      <c r="I63" s="209">
        <v>64</v>
      </c>
      <c r="J63" s="209">
        <v>74</v>
      </c>
      <c r="K63" s="209">
        <v>104</v>
      </c>
      <c r="L63" s="209">
        <v>70</v>
      </c>
      <c r="M63" s="209">
        <v>92</v>
      </c>
      <c r="N63" s="261">
        <v>72</v>
      </c>
      <c r="O63" s="2"/>
      <c r="P63" s="2"/>
      <c r="Q63" s="2"/>
      <c r="R63" s="2"/>
      <c r="S63" s="2"/>
    </row>
    <row r="64" spans="1:19" ht="15.75" customHeight="1">
      <c r="A64" s="2"/>
      <c r="B64" s="2"/>
      <c r="C64" s="257" t="s">
        <v>139</v>
      </c>
      <c r="D64" s="258">
        <v>10</v>
      </c>
      <c r="E64" s="268">
        <v>16</v>
      </c>
      <c r="F64" s="268">
        <v>19</v>
      </c>
      <c r="G64" s="268">
        <v>22</v>
      </c>
      <c r="H64" s="268">
        <v>30</v>
      </c>
      <c r="I64" s="268">
        <v>40</v>
      </c>
      <c r="J64" s="268">
        <v>34</v>
      </c>
      <c r="K64" s="268">
        <v>24</v>
      </c>
      <c r="L64" s="268">
        <v>23</v>
      </c>
      <c r="M64" s="268">
        <v>24</v>
      </c>
      <c r="N64" s="331">
        <v>21</v>
      </c>
      <c r="O64" s="2"/>
      <c r="P64" s="2"/>
      <c r="Q64" s="2"/>
      <c r="R64" s="2"/>
      <c r="S64" s="2"/>
    </row>
    <row r="65" spans="1:19" ht="26.25">
      <c r="A65" s="2"/>
      <c r="B65" s="2"/>
      <c r="C65" s="273" t="s">
        <v>78</v>
      </c>
      <c r="D65" s="275">
        <v>2</v>
      </c>
      <c r="E65" s="276">
        <v>5</v>
      </c>
      <c r="F65" s="276">
        <v>4</v>
      </c>
      <c r="G65" s="276">
        <v>2</v>
      </c>
      <c r="H65" s="276">
        <v>0</v>
      </c>
      <c r="I65" s="276">
        <v>1</v>
      </c>
      <c r="J65" s="276">
        <v>0</v>
      </c>
      <c r="K65" s="276">
        <v>2</v>
      </c>
      <c r="L65" s="276">
        <v>0</v>
      </c>
      <c r="M65" s="276">
        <v>0</v>
      </c>
      <c r="N65" s="297">
        <v>0</v>
      </c>
      <c r="O65" s="2"/>
      <c r="P65" s="2"/>
      <c r="Q65" s="2"/>
      <c r="R65" s="2"/>
      <c r="S65" s="2"/>
    </row>
    <row r="66" spans="1:19" ht="21.75" customHeight="1">
      <c r="A66" s="2"/>
      <c r="B66" s="2"/>
      <c r="C66" s="335" t="s">
        <v>71</v>
      </c>
      <c r="D66" s="432">
        <v>46</v>
      </c>
      <c r="E66" s="433">
        <v>60</v>
      </c>
      <c r="F66" s="433">
        <v>71</v>
      </c>
      <c r="G66" s="433">
        <v>80</v>
      </c>
      <c r="H66" s="433">
        <v>90</v>
      </c>
      <c r="I66" s="433">
        <v>105</v>
      </c>
      <c r="J66" s="433">
        <v>108</v>
      </c>
      <c r="K66" s="433">
        <v>130</v>
      </c>
      <c r="L66" s="433">
        <v>93</v>
      </c>
      <c r="M66" s="433">
        <v>116</v>
      </c>
      <c r="N66" s="476">
        <v>93</v>
      </c>
      <c r="O66" s="2"/>
      <c r="P66" s="2"/>
      <c r="Q66" s="2"/>
      <c r="R66" s="2"/>
      <c r="S66" s="2"/>
    </row>
    <row r="67" spans="1:19" ht="26.25" customHeight="1">
      <c r="A67" s="2"/>
      <c r="B67" s="2"/>
      <c r="C67" s="778" t="s">
        <v>310</v>
      </c>
      <c r="D67" s="736"/>
      <c r="E67" s="736"/>
      <c r="F67" s="736"/>
      <c r="G67" s="736"/>
      <c r="H67" s="736"/>
      <c r="I67" s="736"/>
      <c r="J67" s="736"/>
      <c r="K67" s="736"/>
      <c r="L67" s="736"/>
      <c r="M67" s="736"/>
      <c r="N67" s="353"/>
      <c r="O67" s="2"/>
      <c r="P67" s="2"/>
      <c r="Q67" s="2"/>
      <c r="R67" s="2"/>
      <c r="S67" s="2"/>
    </row>
    <row r="68" spans="1:19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</row>
    <row r="69" spans="1:1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</row>
    <row r="70" spans="1:19" ht="33" customHeight="1">
      <c r="A70" s="2"/>
      <c r="B70" s="2"/>
      <c r="C70" s="755" t="s">
        <v>598</v>
      </c>
      <c r="D70" s="729"/>
      <c r="E70" s="729"/>
      <c r="F70" s="729"/>
      <c r="G70" s="729"/>
      <c r="H70" s="729"/>
      <c r="I70" s="729"/>
      <c r="J70" s="729"/>
      <c r="K70" s="729"/>
      <c r="L70" s="729"/>
      <c r="M70" s="729"/>
      <c r="N70" s="729"/>
      <c r="O70" s="460"/>
      <c r="P70" s="460"/>
      <c r="Q70" s="460"/>
      <c r="R70" s="460"/>
      <c r="S70" s="2"/>
    </row>
    <row r="71" spans="1:19" ht="5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</row>
    <row r="72" spans="1:19" ht="38.25" customHeight="1">
      <c r="A72" s="2"/>
      <c r="B72" s="2"/>
      <c r="C72" s="464" t="s">
        <v>542</v>
      </c>
      <c r="D72" s="466" t="s">
        <v>548</v>
      </c>
      <c r="E72" s="468" t="s">
        <v>554</v>
      </c>
      <c r="F72" s="468" t="s">
        <v>561</v>
      </c>
      <c r="G72" s="468" t="s">
        <v>562</v>
      </c>
      <c r="H72" s="468" t="s">
        <v>105</v>
      </c>
      <c r="I72" s="468" t="s">
        <v>563</v>
      </c>
      <c r="J72" s="468" t="s">
        <v>564</v>
      </c>
      <c r="K72" s="468" t="s">
        <v>566</v>
      </c>
      <c r="L72" s="468" t="s">
        <v>567</v>
      </c>
      <c r="M72" s="473" t="s">
        <v>568</v>
      </c>
      <c r="N72" s="481"/>
      <c r="O72" s="481"/>
      <c r="P72" s="481"/>
      <c r="Q72" s="481"/>
      <c r="R72" s="481"/>
      <c r="S72" s="2"/>
    </row>
    <row r="73" spans="1:19" ht="15.75" customHeight="1">
      <c r="A73" s="2"/>
      <c r="B73" s="2"/>
      <c r="C73" s="205" t="s">
        <v>132</v>
      </c>
      <c r="D73" s="483">
        <f t="shared" ref="D73:M73" si="3">(E13-D13)/D13</f>
        <v>0.14705882352941177</v>
      </c>
      <c r="E73" s="485">
        <f t="shared" si="3"/>
        <v>0.23076923076923078</v>
      </c>
      <c r="F73" s="485">
        <f t="shared" si="3"/>
        <v>0.16666666666666666</v>
      </c>
      <c r="G73" s="485">
        <f t="shared" si="3"/>
        <v>7.1428571428571425E-2</v>
      </c>
      <c r="H73" s="485">
        <f t="shared" si="3"/>
        <v>6.6666666666666666E-2</v>
      </c>
      <c r="I73" s="485">
        <f t="shared" si="3"/>
        <v>0.15625</v>
      </c>
      <c r="J73" s="485">
        <f t="shared" si="3"/>
        <v>0.40540540540540543</v>
      </c>
      <c r="K73" s="485">
        <f t="shared" si="3"/>
        <v>-0.32692307692307693</v>
      </c>
      <c r="L73" s="485">
        <f t="shared" si="3"/>
        <v>0.31428571428571428</v>
      </c>
      <c r="M73" s="487">
        <f t="shared" si="3"/>
        <v>-0.21739130434782608</v>
      </c>
      <c r="N73" s="489"/>
      <c r="O73" s="489"/>
      <c r="P73" s="489"/>
      <c r="Q73" s="489"/>
      <c r="R73" s="489"/>
      <c r="S73" s="2"/>
    </row>
    <row r="74" spans="1:19" ht="26.25">
      <c r="A74" s="2"/>
      <c r="B74" s="2"/>
      <c r="C74" s="257" t="s">
        <v>139</v>
      </c>
      <c r="D74" s="503">
        <f t="shared" ref="D74:M74" si="4">(E14-D14)/D14</f>
        <v>0.6</v>
      </c>
      <c r="E74" s="504">
        <f t="shared" si="4"/>
        <v>0.1875</v>
      </c>
      <c r="F74" s="504">
        <f t="shared" si="4"/>
        <v>0.15789473684210525</v>
      </c>
      <c r="G74" s="504">
        <f t="shared" si="4"/>
        <v>0.36363636363636365</v>
      </c>
      <c r="H74" s="504">
        <f t="shared" si="4"/>
        <v>0.33333333333333331</v>
      </c>
      <c r="I74" s="504">
        <f t="shared" si="4"/>
        <v>-0.15</v>
      </c>
      <c r="J74" s="504">
        <f t="shared" si="4"/>
        <v>-0.29411764705882354</v>
      </c>
      <c r="K74" s="504">
        <f t="shared" si="4"/>
        <v>-4.1666666666666664E-2</v>
      </c>
      <c r="L74" s="504">
        <f t="shared" si="4"/>
        <v>4.3478260869565216E-2</v>
      </c>
      <c r="M74" s="513">
        <f t="shared" si="4"/>
        <v>-0.125</v>
      </c>
      <c r="N74" s="489"/>
      <c r="O74" s="489"/>
      <c r="P74" s="489"/>
      <c r="Q74" s="489"/>
      <c r="R74" s="489"/>
      <c r="S74" s="2"/>
    </row>
    <row r="75" spans="1:19" ht="36.75">
      <c r="A75" s="2"/>
      <c r="B75" s="2"/>
      <c r="C75" s="273" t="s">
        <v>78</v>
      </c>
      <c r="D75" s="515">
        <f t="shared" ref="D75:G75" si="5">(E15-D15)/D15</f>
        <v>1.5</v>
      </c>
      <c r="E75" s="519">
        <f t="shared" si="5"/>
        <v>-0.2</v>
      </c>
      <c r="F75" s="519">
        <f t="shared" si="5"/>
        <v>-0.5</v>
      </c>
      <c r="G75" s="535">
        <f t="shared" si="5"/>
        <v>-1</v>
      </c>
      <c r="H75" s="537" t="s">
        <v>315</v>
      </c>
      <c r="I75" s="535">
        <f>(J15-I15)/I15</f>
        <v>-1</v>
      </c>
      <c r="J75" s="537" t="s">
        <v>315</v>
      </c>
      <c r="K75" s="521">
        <f>(L15-K15)/K15</f>
        <v>-1</v>
      </c>
      <c r="L75" s="537" t="s">
        <v>315</v>
      </c>
      <c r="M75" s="539" t="s">
        <v>315</v>
      </c>
      <c r="N75" s="489"/>
      <c r="O75" s="489"/>
      <c r="P75" s="489"/>
      <c r="Q75" s="489"/>
      <c r="R75" s="489"/>
      <c r="S75" s="2"/>
    </row>
    <row r="76" spans="1:19" ht="21.75" customHeight="1">
      <c r="A76" s="2"/>
      <c r="B76" s="2"/>
      <c r="C76" s="550" t="s">
        <v>784</v>
      </c>
      <c r="D76" s="543">
        <f t="shared" ref="D76:M76" si="6">(E16-D16)/D16</f>
        <v>0.30434782608695654</v>
      </c>
      <c r="E76" s="545">
        <f t="shared" si="6"/>
        <v>0.18333333333333332</v>
      </c>
      <c r="F76" s="545">
        <f t="shared" si="6"/>
        <v>0.12676056338028169</v>
      </c>
      <c r="G76" s="545">
        <f t="shared" si="6"/>
        <v>0.125</v>
      </c>
      <c r="H76" s="545">
        <f t="shared" si="6"/>
        <v>0.16666666666666666</v>
      </c>
      <c r="I76" s="545">
        <f t="shared" si="6"/>
        <v>2.8571428571428571E-2</v>
      </c>
      <c r="J76" s="545">
        <f t="shared" si="6"/>
        <v>0.20370370370370369</v>
      </c>
      <c r="K76" s="545">
        <f t="shared" si="6"/>
        <v>-0.2846153846153846</v>
      </c>
      <c r="L76" s="545">
        <f t="shared" si="6"/>
        <v>0.24731182795698925</v>
      </c>
      <c r="M76" s="548">
        <f t="shared" si="6"/>
        <v>-0.19827586206896552</v>
      </c>
      <c r="N76" s="554"/>
      <c r="O76" s="554"/>
      <c r="P76" s="554"/>
      <c r="Q76" s="554"/>
      <c r="R76" s="554"/>
      <c r="S76" s="2"/>
    </row>
    <row r="77" spans="1:19" ht="25.5" customHeight="1">
      <c r="A77" s="2"/>
      <c r="B77" s="2"/>
      <c r="C77" s="778" t="s">
        <v>310</v>
      </c>
      <c r="D77" s="736"/>
      <c r="E77" s="736"/>
      <c r="F77" s="736"/>
      <c r="G77" s="736"/>
      <c r="H77" s="736"/>
      <c r="I77" s="736"/>
      <c r="J77" s="736"/>
      <c r="K77" s="736"/>
      <c r="L77" s="736"/>
      <c r="M77" s="736"/>
      <c r="N77" s="353"/>
      <c r="O77" s="2"/>
      <c r="P77" s="2"/>
      <c r="Q77" s="2"/>
      <c r="R77" s="2"/>
      <c r="S77" s="2"/>
    </row>
    <row r="78" spans="1:19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</row>
    <row r="79" spans="1:1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</row>
    <row r="80" spans="1:19" ht="32.25" customHeight="1">
      <c r="A80" s="2"/>
      <c r="B80" s="2"/>
      <c r="C80" s="755" t="s">
        <v>863</v>
      </c>
      <c r="D80" s="729"/>
      <c r="E80" s="729"/>
      <c r="F80" s="729"/>
      <c r="G80" s="729"/>
      <c r="H80" s="729"/>
      <c r="I80" s="729"/>
      <c r="J80" s="729"/>
      <c r="K80" s="729"/>
      <c r="L80" s="729"/>
      <c r="M80" s="729"/>
      <c r="N80" s="729"/>
      <c r="O80" s="460"/>
      <c r="P80" s="460"/>
      <c r="Q80" s="460"/>
      <c r="R80" s="460"/>
      <c r="S80" s="2"/>
    </row>
    <row r="81" spans="1:19" ht="3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</row>
    <row r="82" spans="1:19" ht="15.75" customHeight="1">
      <c r="A82" s="2"/>
      <c r="B82" s="2"/>
      <c r="C82" s="760" t="s">
        <v>90</v>
      </c>
      <c r="D82" s="122" t="s">
        <v>98</v>
      </c>
      <c r="E82" s="124" t="s">
        <v>98</v>
      </c>
      <c r="F82" s="124" t="s">
        <v>98</v>
      </c>
      <c r="G82" s="124" t="s">
        <v>98</v>
      </c>
      <c r="H82" s="124" t="s">
        <v>98</v>
      </c>
      <c r="I82" s="124" t="s">
        <v>98</v>
      </c>
      <c r="J82" s="124" t="s">
        <v>98</v>
      </c>
      <c r="K82" s="147" t="s">
        <v>98</v>
      </c>
      <c r="L82" s="149" t="s">
        <v>98</v>
      </c>
      <c r="M82" s="149" t="s">
        <v>98</v>
      </c>
      <c r="N82" s="150" t="s">
        <v>98</v>
      </c>
      <c r="O82" s="151"/>
      <c r="P82" s="151"/>
      <c r="Q82" s="151"/>
      <c r="R82" s="151"/>
      <c r="S82" s="151"/>
    </row>
    <row r="83" spans="1:19" ht="16.5" customHeight="1">
      <c r="A83" s="2"/>
      <c r="B83" s="2"/>
      <c r="C83" s="761"/>
      <c r="D83" s="172">
        <v>2001</v>
      </c>
      <c r="E83" s="180">
        <v>2002</v>
      </c>
      <c r="F83" s="180">
        <v>2003</v>
      </c>
      <c r="G83" s="180">
        <v>2004</v>
      </c>
      <c r="H83" s="180">
        <v>2005</v>
      </c>
      <c r="I83" s="180">
        <v>2006</v>
      </c>
      <c r="J83" s="180">
        <v>2007</v>
      </c>
      <c r="K83" s="181">
        <v>2008</v>
      </c>
      <c r="L83" s="195">
        <v>2009</v>
      </c>
      <c r="M83" s="195">
        <v>2010</v>
      </c>
      <c r="N83" s="196">
        <v>2011</v>
      </c>
      <c r="O83" s="151"/>
      <c r="P83" s="151"/>
      <c r="Q83" s="151"/>
      <c r="R83" s="151"/>
      <c r="S83" s="151"/>
    </row>
    <row r="84" spans="1:19">
      <c r="A84" s="2"/>
      <c r="B84" s="2"/>
      <c r="C84" s="205" t="s">
        <v>132</v>
      </c>
      <c r="D84" s="483">
        <f t="shared" ref="D84:D86" si="7">D13/$D$16</f>
        <v>0.73913043478260865</v>
      </c>
      <c r="E84" s="485">
        <f t="shared" ref="E84:E86" si="8">E13/$E$16</f>
        <v>0.65</v>
      </c>
      <c r="F84" s="485">
        <f t="shared" ref="F84:F86" si="9">F13/$F$16</f>
        <v>0.676056338028169</v>
      </c>
      <c r="G84" s="485">
        <f t="shared" ref="G84:G86" si="10">G13/$G$16</f>
        <v>0.7</v>
      </c>
      <c r="H84" s="485">
        <f t="shared" ref="H84:H86" si="11">H13/$H$16</f>
        <v>0.66666666666666663</v>
      </c>
      <c r="I84" s="485">
        <f t="shared" ref="I84:I86" si="12">I13/$I$16</f>
        <v>0.60952380952380958</v>
      </c>
      <c r="J84" s="485">
        <f t="shared" ref="J84:J86" si="13">J13/$J$16</f>
        <v>0.68518518518518523</v>
      </c>
      <c r="K84" s="485">
        <f t="shared" ref="K84:K86" si="14">K13/$K$16</f>
        <v>0.8</v>
      </c>
      <c r="L84" s="485">
        <f t="shared" ref="L84:L86" si="15">L13/$L$16</f>
        <v>0.75268817204301075</v>
      </c>
      <c r="M84" s="485">
        <f t="shared" ref="M84:M86" si="16">M13/$M$16</f>
        <v>0.7931034482758621</v>
      </c>
      <c r="N84" s="487">
        <f t="shared" ref="N84:N86" si="17">N13/$N$16</f>
        <v>0.77419354838709675</v>
      </c>
      <c r="O84" s="558"/>
      <c r="P84" s="558"/>
      <c r="Q84" s="558"/>
      <c r="R84" s="558"/>
      <c r="S84" s="558"/>
    </row>
    <row r="85" spans="1:19">
      <c r="A85" s="2"/>
      <c r="B85" s="2"/>
      <c r="C85" s="257" t="s">
        <v>139</v>
      </c>
      <c r="D85" s="503">
        <f t="shared" si="7"/>
        <v>0.21739130434782608</v>
      </c>
      <c r="E85" s="504">
        <f t="shared" si="8"/>
        <v>0.26666666666666666</v>
      </c>
      <c r="F85" s="504">
        <f t="shared" si="9"/>
        <v>0.26760563380281688</v>
      </c>
      <c r="G85" s="504">
        <f t="shared" si="10"/>
        <v>0.27500000000000002</v>
      </c>
      <c r="H85" s="504">
        <f t="shared" si="11"/>
        <v>0.33333333333333331</v>
      </c>
      <c r="I85" s="504">
        <f t="shared" si="12"/>
        <v>0.38095238095238093</v>
      </c>
      <c r="J85" s="504">
        <f t="shared" si="13"/>
        <v>0.31481481481481483</v>
      </c>
      <c r="K85" s="504">
        <f t="shared" si="14"/>
        <v>0.18461538461538463</v>
      </c>
      <c r="L85" s="504">
        <f t="shared" si="15"/>
        <v>0.24731182795698925</v>
      </c>
      <c r="M85" s="504">
        <f t="shared" si="16"/>
        <v>0.20689655172413793</v>
      </c>
      <c r="N85" s="513">
        <f t="shared" si="17"/>
        <v>0.22580645161290322</v>
      </c>
      <c r="O85" s="558"/>
      <c r="P85" s="558"/>
      <c r="Q85" s="558"/>
      <c r="R85" s="558"/>
      <c r="S85" s="558"/>
    </row>
    <row r="86" spans="1:19" ht="26.25">
      <c r="A86" s="2"/>
      <c r="B86" s="2"/>
      <c r="C86" s="273" t="s">
        <v>78</v>
      </c>
      <c r="D86" s="515">
        <f t="shared" si="7"/>
        <v>4.3478260869565216E-2</v>
      </c>
      <c r="E86" s="519">
        <f t="shared" si="8"/>
        <v>8.3333333333333329E-2</v>
      </c>
      <c r="F86" s="519">
        <f t="shared" si="9"/>
        <v>5.6338028169014086E-2</v>
      </c>
      <c r="G86" s="519">
        <f t="shared" si="10"/>
        <v>2.5000000000000001E-2</v>
      </c>
      <c r="H86" s="519">
        <f t="shared" si="11"/>
        <v>0</v>
      </c>
      <c r="I86" s="519">
        <f t="shared" si="12"/>
        <v>9.5238095238095247E-3</v>
      </c>
      <c r="J86" s="519">
        <f t="shared" si="13"/>
        <v>0</v>
      </c>
      <c r="K86" s="519">
        <f t="shared" si="14"/>
        <v>1.5384615384615385E-2</v>
      </c>
      <c r="L86" s="519">
        <f t="shared" si="15"/>
        <v>0</v>
      </c>
      <c r="M86" s="519">
        <f t="shared" si="16"/>
        <v>0</v>
      </c>
      <c r="N86" s="526">
        <f t="shared" si="17"/>
        <v>0</v>
      </c>
      <c r="O86" s="558"/>
      <c r="P86" s="558"/>
      <c r="Q86" s="558"/>
      <c r="R86" s="558"/>
      <c r="S86" s="558"/>
    </row>
    <row r="87" spans="1:19" ht="21.75" customHeight="1">
      <c r="A87" s="2"/>
      <c r="B87" s="2"/>
      <c r="C87" s="335" t="s">
        <v>71</v>
      </c>
      <c r="D87" s="563">
        <f t="shared" ref="D87:N87" si="18">SUM(D84:D86)</f>
        <v>0.99999999999999989</v>
      </c>
      <c r="E87" s="566">
        <f t="shared" si="18"/>
        <v>1</v>
      </c>
      <c r="F87" s="566">
        <f t="shared" si="18"/>
        <v>1</v>
      </c>
      <c r="G87" s="566">
        <f t="shared" si="18"/>
        <v>1</v>
      </c>
      <c r="H87" s="566">
        <f t="shared" si="18"/>
        <v>1</v>
      </c>
      <c r="I87" s="566">
        <f t="shared" si="18"/>
        <v>1</v>
      </c>
      <c r="J87" s="566">
        <f t="shared" si="18"/>
        <v>1</v>
      </c>
      <c r="K87" s="566">
        <f t="shared" si="18"/>
        <v>1</v>
      </c>
      <c r="L87" s="566">
        <f t="shared" si="18"/>
        <v>1</v>
      </c>
      <c r="M87" s="566">
        <f t="shared" si="18"/>
        <v>1</v>
      </c>
      <c r="N87" s="570">
        <f t="shared" si="18"/>
        <v>1</v>
      </c>
      <c r="O87" s="551"/>
      <c r="P87" s="551"/>
      <c r="Q87" s="551"/>
      <c r="R87" s="551"/>
      <c r="S87" s="551"/>
    </row>
    <row r="88" spans="1:19" ht="27" customHeight="1">
      <c r="A88" s="2"/>
      <c r="B88" s="2"/>
      <c r="C88" s="778" t="s">
        <v>310</v>
      </c>
      <c r="D88" s="736"/>
      <c r="E88" s="736"/>
      <c r="F88" s="736"/>
      <c r="G88" s="736"/>
      <c r="H88" s="736"/>
      <c r="I88" s="736"/>
      <c r="J88" s="736"/>
      <c r="K88" s="736"/>
      <c r="L88" s="736"/>
      <c r="M88" s="736"/>
      <c r="N88" s="353"/>
      <c r="O88" s="2"/>
      <c r="P88" s="2"/>
      <c r="Q88" s="2"/>
      <c r="R88" s="2"/>
      <c r="S88" s="2"/>
    </row>
    <row r="89" spans="1:1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</row>
    <row r="90" spans="1:19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</row>
    <row r="91" spans="1:19" ht="21" customHeight="1">
      <c r="A91" s="2"/>
      <c r="B91" s="2"/>
      <c r="C91" s="755" t="s">
        <v>419</v>
      </c>
      <c r="D91" s="729"/>
      <c r="E91" s="729"/>
      <c r="F91" s="729"/>
      <c r="G91" s="729"/>
      <c r="H91" s="729"/>
      <c r="I91" s="729"/>
      <c r="J91" s="729"/>
      <c r="K91" s="729"/>
      <c r="L91" s="729"/>
      <c r="M91" s="729"/>
      <c r="N91" s="729"/>
      <c r="O91" s="460"/>
      <c r="P91" s="460"/>
      <c r="Q91" s="460"/>
      <c r="R91" s="460"/>
      <c r="S91" s="2"/>
    </row>
    <row r="92" spans="1:19" ht="5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</row>
    <row r="93" spans="1:19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</row>
    <row r="94" spans="1:19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19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</row>
    <row r="96" spans="1:19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 ht="4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2"/>
      <c r="B105" s="2"/>
      <c r="C105" s="355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 ht="25.5" customHeight="1">
      <c r="A107" s="2"/>
      <c r="B107" s="2"/>
      <c r="C107" s="755" t="s">
        <v>951</v>
      </c>
      <c r="D107" s="729"/>
      <c r="E107" s="729"/>
      <c r="F107" s="729"/>
      <c r="G107" s="729"/>
      <c r="H107" s="729"/>
      <c r="I107" s="729"/>
      <c r="J107" s="729"/>
      <c r="K107" s="729"/>
      <c r="L107" s="729"/>
      <c r="M107" s="729"/>
      <c r="N107" s="729"/>
      <c r="O107" s="460"/>
      <c r="P107" s="460"/>
      <c r="Q107" s="460"/>
      <c r="R107" s="460"/>
      <c r="S107" s="2"/>
    </row>
    <row r="108" spans="1:19" ht="6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 ht="15.75" customHeight="1">
      <c r="A109" s="2"/>
      <c r="B109" s="2"/>
      <c r="C109" s="760" t="s">
        <v>90</v>
      </c>
      <c r="D109" s="122" t="s">
        <v>98</v>
      </c>
      <c r="E109" s="124" t="s">
        <v>98</v>
      </c>
      <c r="F109" s="124" t="s">
        <v>98</v>
      </c>
      <c r="G109" s="124" t="s">
        <v>98</v>
      </c>
      <c r="H109" s="124" t="s">
        <v>98</v>
      </c>
      <c r="I109" s="124" t="s">
        <v>98</v>
      </c>
      <c r="J109" s="124" t="s">
        <v>98</v>
      </c>
      <c r="K109" s="147" t="s">
        <v>98</v>
      </c>
      <c r="L109" s="149" t="s">
        <v>98</v>
      </c>
      <c r="M109" s="149" t="s">
        <v>98</v>
      </c>
      <c r="N109" s="150" t="s">
        <v>98</v>
      </c>
      <c r="O109" s="2"/>
      <c r="P109" s="2"/>
      <c r="Q109" s="2"/>
      <c r="R109" s="2"/>
      <c r="S109" s="2"/>
    </row>
    <row r="110" spans="1:19" ht="15.75" customHeight="1">
      <c r="A110" s="2"/>
      <c r="B110" s="2"/>
      <c r="C110" s="761"/>
      <c r="D110" s="172">
        <v>2001</v>
      </c>
      <c r="E110" s="180">
        <v>2002</v>
      </c>
      <c r="F110" s="180">
        <v>2003</v>
      </c>
      <c r="G110" s="180">
        <v>2004</v>
      </c>
      <c r="H110" s="180">
        <v>2005</v>
      </c>
      <c r="I110" s="180">
        <v>2006</v>
      </c>
      <c r="J110" s="180">
        <v>2007</v>
      </c>
      <c r="K110" s="181">
        <v>2008</v>
      </c>
      <c r="L110" s="195">
        <v>2009</v>
      </c>
      <c r="M110" s="195">
        <v>2010</v>
      </c>
      <c r="N110" s="196">
        <v>2011</v>
      </c>
      <c r="O110" s="2"/>
      <c r="P110" s="2"/>
      <c r="Q110" s="2"/>
      <c r="R110" s="2"/>
      <c r="S110" s="2"/>
    </row>
    <row r="111" spans="1:19" ht="15" customHeight="1">
      <c r="A111" s="2"/>
      <c r="B111" s="2"/>
      <c r="C111" s="205" t="s">
        <v>288</v>
      </c>
      <c r="D111" s="207">
        <v>0</v>
      </c>
      <c r="E111" s="209">
        <v>0</v>
      </c>
      <c r="F111" s="209">
        <v>2</v>
      </c>
      <c r="G111" s="209">
        <v>5</v>
      </c>
      <c r="H111" s="209">
        <v>5</v>
      </c>
      <c r="I111" s="209">
        <v>4</v>
      </c>
      <c r="J111" s="209">
        <v>0</v>
      </c>
      <c r="K111" s="209">
        <v>3</v>
      </c>
      <c r="L111" s="209">
        <v>2</v>
      </c>
      <c r="M111" s="209">
        <v>4</v>
      </c>
      <c r="N111" s="261">
        <v>2</v>
      </c>
      <c r="O111" s="2"/>
      <c r="P111" s="2"/>
      <c r="Q111" s="2"/>
      <c r="R111" s="2"/>
      <c r="S111" s="2"/>
    </row>
    <row r="112" spans="1:19">
      <c r="A112" s="2"/>
      <c r="B112" s="2"/>
      <c r="C112" s="257" t="s">
        <v>297</v>
      </c>
      <c r="D112" s="258">
        <v>3</v>
      </c>
      <c r="E112" s="268">
        <v>7</v>
      </c>
      <c r="F112" s="268">
        <v>5</v>
      </c>
      <c r="G112" s="268">
        <v>8</v>
      </c>
      <c r="H112" s="268">
        <v>8</v>
      </c>
      <c r="I112" s="268">
        <v>8</v>
      </c>
      <c r="J112" s="268">
        <v>3</v>
      </c>
      <c r="K112" s="268">
        <v>3</v>
      </c>
      <c r="L112" s="268">
        <v>2</v>
      </c>
      <c r="M112" s="268">
        <v>0</v>
      </c>
      <c r="N112" s="331">
        <v>0</v>
      </c>
      <c r="O112" s="2"/>
      <c r="P112" s="2"/>
      <c r="Q112" s="2"/>
      <c r="R112" s="2"/>
      <c r="S112" s="2"/>
    </row>
    <row r="113" spans="1:19">
      <c r="A113" s="2"/>
      <c r="B113" s="2"/>
      <c r="C113" s="273" t="s">
        <v>298</v>
      </c>
      <c r="D113" s="275">
        <v>7</v>
      </c>
      <c r="E113" s="276">
        <v>13</v>
      </c>
      <c r="F113" s="276">
        <v>8</v>
      </c>
      <c r="G113" s="276">
        <v>10</v>
      </c>
      <c r="H113" s="276">
        <v>22</v>
      </c>
      <c r="I113" s="276">
        <v>10</v>
      </c>
      <c r="J113" s="276">
        <v>17</v>
      </c>
      <c r="K113" s="276">
        <v>6</v>
      </c>
      <c r="L113" s="276">
        <v>1</v>
      </c>
      <c r="M113" s="276">
        <v>8</v>
      </c>
      <c r="N113" s="297">
        <v>4</v>
      </c>
      <c r="O113" s="2"/>
      <c r="P113" s="2"/>
      <c r="Q113" s="2"/>
      <c r="R113" s="2"/>
      <c r="S113" s="2"/>
    </row>
    <row r="114" spans="1:19">
      <c r="A114" s="2"/>
      <c r="B114" s="2"/>
      <c r="C114" s="257" t="s">
        <v>299</v>
      </c>
      <c r="D114" s="258">
        <v>9</v>
      </c>
      <c r="E114" s="268">
        <v>9</v>
      </c>
      <c r="F114" s="268">
        <v>13</v>
      </c>
      <c r="G114" s="268">
        <v>13</v>
      </c>
      <c r="H114" s="268">
        <v>25</v>
      </c>
      <c r="I114" s="268">
        <v>41</v>
      </c>
      <c r="J114" s="268">
        <v>21</v>
      </c>
      <c r="K114" s="268">
        <v>22</v>
      </c>
      <c r="L114" s="268">
        <v>31</v>
      </c>
      <c r="M114" s="268">
        <v>29</v>
      </c>
      <c r="N114" s="331">
        <v>31</v>
      </c>
      <c r="O114" s="2"/>
      <c r="P114" s="2"/>
      <c r="Q114" s="2"/>
      <c r="R114" s="2"/>
      <c r="S114" s="2"/>
    </row>
    <row r="115" spans="1:19">
      <c r="A115" s="2"/>
      <c r="B115" s="2"/>
      <c r="C115" s="273" t="s">
        <v>300</v>
      </c>
      <c r="D115" s="275">
        <v>5</v>
      </c>
      <c r="E115" s="276">
        <v>9</v>
      </c>
      <c r="F115" s="276">
        <v>10</v>
      </c>
      <c r="G115" s="276">
        <v>10</v>
      </c>
      <c r="H115" s="276">
        <v>20</v>
      </c>
      <c r="I115" s="276">
        <v>26</v>
      </c>
      <c r="J115" s="276">
        <v>38</v>
      </c>
      <c r="K115" s="276">
        <v>37</v>
      </c>
      <c r="L115" s="276">
        <v>40</v>
      </c>
      <c r="M115" s="276">
        <v>56</v>
      </c>
      <c r="N115" s="297">
        <v>37</v>
      </c>
      <c r="O115" s="2"/>
      <c r="P115" s="2"/>
      <c r="Q115" s="2"/>
      <c r="R115" s="2"/>
      <c r="S115" s="2"/>
    </row>
    <row r="116" spans="1:19" ht="26.25">
      <c r="A116" s="2"/>
      <c r="B116" s="2"/>
      <c r="C116" s="257" t="s">
        <v>301</v>
      </c>
      <c r="D116" s="258">
        <v>3</v>
      </c>
      <c r="E116" s="268">
        <v>5</v>
      </c>
      <c r="F116" s="268">
        <v>5</v>
      </c>
      <c r="G116" s="268">
        <v>6</v>
      </c>
      <c r="H116" s="268">
        <v>5</v>
      </c>
      <c r="I116" s="268">
        <v>8</v>
      </c>
      <c r="J116" s="268">
        <v>16</v>
      </c>
      <c r="K116" s="268">
        <v>17</v>
      </c>
      <c r="L116" s="268">
        <v>10</v>
      </c>
      <c r="M116" s="268">
        <v>13</v>
      </c>
      <c r="N116" s="331">
        <v>10</v>
      </c>
      <c r="O116" s="2"/>
      <c r="P116" s="2"/>
      <c r="Q116" s="2"/>
      <c r="R116" s="2"/>
      <c r="S116" s="2"/>
    </row>
    <row r="117" spans="1:19" ht="26.25">
      <c r="A117" s="2"/>
      <c r="B117" s="2"/>
      <c r="C117" s="273" t="s">
        <v>302</v>
      </c>
      <c r="D117" s="275">
        <v>19</v>
      </c>
      <c r="E117" s="276">
        <v>17</v>
      </c>
      <c r="F117" s="276">
        <v>28</v>
      </c>
      <c r="G117" s="276">
        <v>28</v>
      </c>
      <c r="H117" s="276">
        <v>5</v>
      </c>
      <c r="I117" s="276">
        <v>8</v>
      </c>
      <c r="J117" s="276">
        <v>13</v>
      </c>
      <c r="K117" s="276">
        <v>42</v>
      </c>
      <c r="L117" s="276">
        <v>7</v>
      </c>
      <c r="M117" s="276">
        <v>6</v>
      </c>
      <c r="N117" s="297">
        <v>9</v>
      </c>
      <c r="O117" s="2"/>
      <c r="P117" s="2"/>
      <c r="Q117" s="2"/>
      <c r="R117" s="2"/>
      <c r="S117" s="2"/>
    </row>
    <row r="118" spans="1:19" ht="21.75" customHeight="1">
      <c r="A118" s="2"/>
      <c r="B118" s="2"/>
      <c r="C118" s="335" t="s">
        <v>71</v>
      </c>
      <c r="D118" s="432">
        <v>46</v>
      </c>
      <c r="E118" s="433">
        <v>60</v>
      </c>
      <c r="F118" s="433">
        <v>71</v>
      </c>
      <c r="G118" s="433">
        <v>80</v>
      </c>
      <c r="H118" s="433">
        <v>90</v>
      </c>
      <c r="I118" s="433">
        <v>105</v>
      </c>
      <c r="J118" s="433">
        <v>108</v>
      </c>
      <c r="K118" s="433">
        <v>130</v>
      </c>
      <c r="L118" s="433">
        <v>93</v>
      </c>
      <c r="M118" s="433">
        <v>116</v>
      </c>
      <c r="N118" s="476">
        <v>93</v>
      </c>
      <c r="O118" s="2"/>
      <c r="P118" s="2"/>
      <c r="Q118" s="2"/>
      <c r="R118" s="2"/>
      <c r="S118" s="2"/>
    </row>
    <row r="119" spans="1:19" ht="28.5" customHeight="1">
      <c r="A119" s="2"/>
      <c r="B119" s="2"/>
      <c r="C119" s="778" t="s">
        <v>310</v>
      </c>
      <c r="D119" s="736"/>
      <c r="E119" s="736"/>
      <c r="F119" s="736"/>
      <c r="G119" s="736"/>
      <c r="H119" s="736"/>
      <c r="I119" s="736"/>
      <c r="J119" s="736"/>
      <c r="K119" s="736"/>
      <c r="L119" s="736"/>
      <c r="M119" s="736"/>
      <c r="N119" s="353"/>
      <c r="O119" s="2"/>
      <c r="P119" s="2"/>
      <c r="Q119" s="2"/>
      <c r="R119" s="2"/>
      <c r="S119" s="2"/>
    </row>
    <row r="120" spans="1:19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31.5" customHeight="1">
      <c r="A123" s="2"/>
      <c r="B123" s="2"/>
      <c r="C123" s="755" t="s">
        <v>957</v>
      </c>
      <c r="D123" s="729"/>
      <c r="E123" s="729"/>
      <c r="F123" s="729"/>
      <c r="G123" s="729"/>
      <c r="H123" s="729"/>
      <c r="I123" s="729"/>
      <c r="J123" s="729"/>
      <c r="K123" s="729"/>
      <c r="L123" s="729"/>
      <c r="M123" s="729"/>
      <c r="N123" s="729"/>
      <c r="O123" s="460"/>
      <c r="P123" s="460"/>
      <c r="Q123" s="460"/>
      <c r="R123" s="460"/>
      <c r="S123" s="2"/>
    </row>
    <row r="124" spans="1:19" ht="5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39.75" customHeight="1">
      <c r="A125" s="2"/>
      <c r="B125" s="2"/>
      <c r="C125" s="464" t="s">
        <v>542</v>
      </c>
      <c r="D125" s="466" t="s">
        <v>548</v>
      </c>
      <c r="E125" s="468" t="s">
        <v>554</v>
      </c>
      <c r="F125" s="468" t="s">
        <v>561</v>
      </c>
      <c r="G125" s="468" t="s">
        <v>562</v>
      </c>
      <c r="H125" s="468" t="s">
        <v>105</v>
      </c>
      <c r="I125" s="468" t="s">
        <v>563</v>
      </c>
      <c r="J125" s="468" t="s">
        <v>564</v>
      </c>
      <c r="K125" s="468" t="s">
        <v>566</v>
      </c>
      <c r="L125" s="468" t="s">
        <v>567</v>
      </c>
      <c r="M125" s="473" t="s">
        <v>568</v>
      </c>
      <c r="N125" s="481"/>
      <c r="O125" s="481"/>
      <c r="P125" s="481"/>
      <c r="Q125" s="481"/>
      <c r="R125" s="481"/>
      <c r="S125" s="8"/>
    </row>
    <row r="126" spans="1:19" ht="15.75" customHeight="1">
      <c r="A126" s="2"/>
      <c r="B126" s="2"/>
      <c r="C126" s="205" t="s">
        <v>288</v>
      </c>
      <c r="D126" s="585" t="s">
        <v>315</v>
      </c>
      <c r="E126" s="586" t="s">
        <v>315</v>
      </c>
      <c r="F126" s="485">
        <f t="shared" ref="F126:I126" si="19">(G111-F111)/F111</f>
        <v>1.5</v>
      </c>
      <c r="G126" s="485">
        <f t="shared" si="19"/>
        <v>0</v>
      </c>
      <c r="H126" s="485">
        <f t="shared" si="19"/>
        <v>-0.2</v>
      </c>
      <c r="I126" s="588">
        <f t="shared" si="19"/>
        <v>-1</v>
      </c>
      <c r="J126" s="586" t="s">
        <v>315</v>
      </c>
      <c r="K126" s="485">
        <f t="shared" ref="K126:M126" si="20">(L111-K111)/K111</f>
        <v>-0.33333333333333331</v>
      </c>
      <c r="L126" s="485">
        <f t="shared" si="20"/>
        <v>1</v>
      </c>
      <c r="M126" s="487">
        <f t="shared" si="20"/>
        <v>-0.5</v>
      </c>
      <c r="N126" s="489"/>
      <c r="O126" s="489"/>
      <c r="P126" s="489"/>
      <c r="Q126" s="489"/>
      <c r="R126" s="489"/>
      <c r="S126" s="8"/>
    </row>
    <row r="127" spans="1:19" ht="36.75">
      <c r="A127" s="2"/>
      <c r="B127" s="2"/>
      <c r="C127" s="257" t="s">
        <v>297</v>
      </c>
      <c r="D127" s="503">
        <f t="shared" ref="D127:L127" si="21">(E112-D112)/D112</f>
        <v>1.3333333333333333</v>
      </c>
      <c r="E127" s="504">
        <f t="shared" si="21"/>
        <v>-0.2857142857142857</v>
      </c>
      <c r="F127" s="504">
        <f t="shared" si="21"/>
        <v>0.6</v>
      </c>
      <c r="G127" s="504">
        <f t="shared" si="21"/>
        <v>0</v>
      </c>
      <c r="H127" s="504">
        <f t="shared" si="21"/>
        <v>0</v>
      </c>
      <c r="I127" s="504">
        <f t="shared" si="21"/>
        <v>-0.625</v>
      </c>
      <c r="J127" s="504">
        <f t="shared" si="21"/>
        <v>0</v>
      </c>
      <c r="K127" s="504">
        <f t="shared" si="21"/>
        <v>-0.33333333333333331</v>
      </c>
      <c r="L127" s="532">
        <f t="shared" si="21"/>
        <v>-1</v>
      </c>
      <c r="M127" s="593" t="s">
        <v>315</v>
      </c>
      <c r="N127" s="489"/>
      <c r="O127" s="489"/>
      <c r="P127" s="489"/>
      <c r="Q127" s="489"/>
      <c r="R127" s="489"/>
      <c r="S127" s="8"/>
    </row>
    <row r="128" spans="1:19" ht="26.25">
      <c r="A128" s="2"/>
      <c r="B128" s="2"/>
      <c r="C128" s="273" t="s">
        <v>298</v>
      </c>
      <c r="D128" s="515">
        <f t="shared" ref="D128:M128" si="22">(E113-D113)/D113</f>
        <v>0.8571428571428571</v>
      </c>
      <c r="E128" s="519">
        <f t="shared" si="22"/>
        <v>-0.38461538461538464</v>
      </c>
      <c r="F128" s="519">
        <f t="shared" si="22"/>
        <v>0.25</v>
      </c>
      <c r="G128" s="519">
        <f t="shared" si="22"/>
        <v>1.2</v>
      </c>
      <c r="H128" s="519">
        <f t="shared" si="22"/>
        <v>-0.54545454545454541</v>
      </c>
      <c r="I128" s="519">
        <f t="shared" si="22"/>
        <v>0.7</v>
      </c>
      <c r="J128" s="519">
        <f t="shared" si="22"/>
        <v>-0.6470588235294118</v>
      </c>
      <c r="K128" s="519">
        <f t="shared" si="22"/>
        <v>-0.83333333333333337</v>
      </c>
      <c r="L128" s="519">
        <f t="shared" si="22"/>
        <v>7</v>
      </c>
      <c r="M128" s="526">
        <f t="shared" si="22"/>
        <v>-0.5</v>
      </c>
      <c r="N128" s="489"/>
      <c r="O128" s="489"/>
      <c r="P128" s="489"/>
      <c r="Q128" s="489"/>
      <c r="R128" s="489"/>
      <c r="S128" s="8"/>
    </row>
    <row r="129" spans="1:19" ht="26.25">
      <c r="A129" s="2"/>
      <c r="B129" s="2"/>
      <c r="C129" s="257" t="s">
        <v>299</v>
      </c>
      <c r="D129" s="503">
        <f t="shared" ref="D129:M129" si="23">(E114-D114)/D114</f>
        <v>0</v>
      </c>
      <c r="E129" s="504">
        <f t="shared" si="23"/>
        <v>0.44444444444444442</v>
      </c>
      <c r="F129" s="504">
        <f t="shared" si="23"/>
        <v>0</v>
      </c>
      <c r="G129" s="504">
        <f t="shared" si="23"/>
        <v>0.92307692307692313</v>
      </c>
      <c r="H129" s="504">
        <f t="shared" si="23"/>
        <v>0.64</v>
      </c>
      <c r="I129" s="504">
        <f t="shared" si="23"/>
        <v>-0.48780487804878048</v>
      </c>
      <c r="J129" s="504">
        <f t="shared" si="23"/>
        <v>4.7619047619047616E-2</v>
      </c>
      <c r="K129" s="504">
        <f t="shared" si="23"/>
        <v>0.40909090909090912</v>
      </c>
      <c r="L129" s="504">
        <f t="shared" si="23"/>
        <v>-6.4516129032258063E-2</v>
      </c>
      <c r="M129" s="513">
        <f t="shared" si="23"/>
        <v>6.8965517241379309E-2</v>
      </c>
      <c r="N129" s="489"/>
      <c r="O129" s="489"/>
      <c r="P129" s="489"/>
      <c r="Q129" s="489"/>
      <c r="R129" s="489"/>
      <c r="S129" s="8"/>
    </row>
    <row r="130" spans="1:19" ht="26.25">
      <c r="A130" s="2"/>
      <c r="B130" s="2"/>
      <c r="C130" s="273" t="s">
        <v>300</v>
      </c>
      <c r="D130" s="515">
        <f t="shared" ref="D130:M130" si="24">(E115-D115)/D115</f>
        <v>0.8</v>
      </c>
      <c r="E130" s="519">
        <f t="shared" si="24"/>
        <v>0.1111111111111111</v>
      </c>
      <c r="F130" s="519">
        <f t="shared" si="24"/>
        <v>0</v>
      </c>
      <c r="G130" s="519">
        <f t="shared" si="24"/>
        <v>1</v>
      </c>
      <c r="H130" s="519">
        <f t="shared" si="24"/>
        <v>0.3</v>
      </c>
      <c r="I130" s="519">
        <f t="shared" si="24"/>
        <v>0.46153846153846156</v>
      </c>
      <c r="J130" s="519">
        <f t="shared" si="24"/>
        <v>-2.6315789473684209E-2</v>
      </c>
      <c r="K130" s="519">
        <f t="shared" si="24"/>
        <v>8.1081081081081086E-2</v>
      </c>
      <c r="L130" s="519">
        <f t="shared" si="24"/>
        <v>0.4</v>
      </c>
      <c r="M130" s="526">
        <f t="shared" si="24"/>
        <v>-0.3392857142857143</v>
      </c>
      <c r="N130" s="489"/>
      <c r="O130" s="489"/>
      <c r="P130" s="489"/>
      <c r="Q130" s="489"/>
      <c r="R130" s="489"/>
      <c r="S130" s="8"/>
    </row>
    <row r="131" spans="1:19" ht="26.25">
      <c r="A131" s="2"/>
      <c r="B131" s="2"/>
      <c r="C131" s="257" t="s">
        <v>301</v>
      </c>
      <c r="D131" s="503">
        <f t="shared" ref="D131:M131" si="25">(E116-D116)/D116</f>
        <v>0.66666666666666663</v>
      </c>
      <c r="E131" s="504">
        <f t="shared" si="25"/>
        <v>0</v>
      </c>
      <c r="F131" s="504">
        <f t="shared" si="25"/>
        <v>0.2</v>
      </c>
      <c r="G131" s="504">
        <f t="shared" si="25"/>
        <v>-0.16666666666666666</v>
      </c>
      <c r="H131" s="504">
        <f t="shared" si="25"/>
        <v>0.6</v>
      </c>
      <c r="I131" s="504">
        <f t="shared" si="25"/>
        <v>1</v>
      </c>
      <c r="J131" s="504">
        <f t="shared" si="25"/>
        <v>6.25E-2</v>
      </c>
      <c r="K131" s="504">
        <f t="shared" si="25"/>
        <v>-0.41176470588235292</v>
      </c>
      <c r="L131" s="504">
        <f t="shared" si="25"/>
        <v>0.3</v>
      </c>
      <c r="M131" s="513">
        <f t="shared" si="25"/>
        <v>-0.23076923076923078</v>
      </c>
      <c r="N131" s="489"/>
      <c r="O131" s="489"/>
      <c r="P131" s="489"/>
      <c r="Q131" s="489"/>
      <c r="R131" s="489"/>
      <c r="S131" s="8"/>
    </row>
    <row r="132" spans="1:19" ht="26.25">
      <c r="A132" s="2"/>
      <c r="B132" s="2"/>
      <c r="C132" s="273" t="s">
        <v>302</v>
      </c>
      <c r="D132" s="515">
        <f t="shared" ref="D132:M132" si="26">(E117-D117)/D117</f>
        <v>-0.10526315789473684</v>
      </c>
      <c r="E132" s="519">
        <f t="shared" si="26"/>
        <v>0.6470588235294118</v>
      </c>
      <c r="F132" s="519">
        <f t="shared" si="26"/>
        <v>0</v>
      </c>
      <c r="G132" s="519">
        <f t="shared" si="26"/>
        <v>-0.8214285714285714</v>
      </c>
      <c r="H132" s="519">
        <f t="shared" si="26"/>
        <v>0.6</v>
      </c>
      <c r="I132" s="519">
        <f t="shared" si="26"/>
        <v>0.625</v>
      </c>
      <c r="J132" s="519">
        <f t="shared" si="26"/>
        <v>2.2307692307692308</v>
      </c>
      <c r="K132" s="519">
        <f t="shared" si="26"/>
        <v>-0.83333333333333337</v>
      </c>
      <c r="L132" s="519">
        <f t="shared" si="26"/>
        <v>-0.14285714285714285</v>
      </c>
      <c r="M132" s="526">
        <f t="shared" si="26"/>
        <v>0.5</v>
      </c>
      <c r="N132" s="489"/>
      <c r="O132" s="616"/>
      <c r="P132" s="616"/>
      <c r="Q132" s="489"/>
      <c r="R132" s="489"/>
      <c r="S132" s="8"/>
    </row>
    <row r="133" spans="1:19" ht="21.75" customHeight="1">
      <c r="A133" s="2"/>
      <c r="B133" s="2"/>
      <c r="C133" s="618" t="s">
        <v>784</v>
      </c>
      <c r="D133" s="543">
        <f t="shared" ref="D133:M133" si="27">(E118-D118)/D118</f>
        <v>0.30434782608695654</v>
      </c>
      <c r="E133" s="545">
        <f t="shared" si="27"/>
        <v>0.18333333333333332</v>
      </c>
      <c r="F133" s="545">
        <f t="shared" si="27"/>
        <v>0.12676056338028169</v>
      </c>
      <c r="G133" s="545">
        <f t="shared" si="27"/>
        <v>0.125</v>
      </c>
      <c r="H133" s="545">
        <f t="shared" si="27"/>
        <v>0.16666666666666666</v>
      </c>
      <c r="I133" s="545">
        <f t="shared" si="27"/>
        <v>2.8571428571428571E-2</v>
      </c>
      <c r="J133" s="545">
        <f t="shared" si="27"/>
        <v>0.20370370370370369</v>
      </c>
      <c r="K133" s="545">
        <f t="shared" si="27"/>
        <v>-0.2846153846153846</v>
      </c>
      <c r="L133" s="545">
        <f t="shared" si="27"/>
        <v>0.24731182795698925</v>
      </c>
      <c r="M133" s="548">
        <f t="shared" si="27"/>
        <v>-0.19827586206896552</v>
      </c>
      <c r="N133" s="554"/>
      <c r="O133" s="554"/>
      <c r="P133" s="554"/>
      <c r="Q133" s="554"/>
      <c r="R133" s="554"/>
      <c r="S133" s="8"/>
    </row>
    <row r="134" spans="1:19" ht="25.5" customHeight="1">
      <c r="A134" s="2"/>
      <c r="B134" s="2"/>
      <c r="C134" s="778" t="s">
        <v>310</v>
      </c>
      <c r="D134" s="736"/>
      <c r="E134" s="736"/>
      <c r="F134" s="736"/>
      <c r="G134" s="736"/>
      <c r="H134" s="736"/>
      <c r="I134" s="736"/>
      <c r="J134" s="736"/>
      <c r="K134" s="736"/>
      <c r="L134" s="736"/>
      <c r="M134" s="736"/>
      <c r="N134" s="353"/>
      <c r="O134" s="2"/>
      <c r="P134" s="2"/>
      <c r="Q134" s="2"/>
      <c r="R134" s="2"/>
      <c r="S134" s="2"/>
    </row>
    <row r="135" spans="1:19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32.25" customHeight="1">
      <c r="A137" s="2"/>
      <c r="B137" s="2"/>
      <c r="C137" s="755" t="s">
        <v>1117</v>
      </c>
      <c r="D137" s="729"/>
      <c r="E137" s="729"/>
      <c r="F137" s="729"/>
      <c r="G137" s="729"/>
      <c r="H137" s="729"/>
      <c r="I137" s="729"/>
      <c r="J137" s="729"/>
      <c r="K137" s="729"/>
      <c r="L137" s="729"/>
      <c r="M137" s="729"/>
      <c r="N137" s="729"/>
      <c r="O137" s="460"/>
      <c r="P137" s="460"/>
      <c r="Q137" s="460"/>
      <c r="R137" s="460"/>
      <c r="S137" s="2"/>
    </row>
    <row r="138" spans="1:19" ht="3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6.5" customHeight="1">
      <c r="A139" s="2"/>
      <c r="B139" s="2"/>
      <c r="C139" s="760" t="s">
        <v>90</v>
      </c>
      <c r="D139" s="122" t="s">
        <v>98</v>
      </c>
      <c r="E139" s="124" t="s">
        <v>98</v>
      </c>
      <c r="F139" s="124" t="s">
        <v>98</v>
      </c>
      <c r="G139" s="124" t="s">
        <v>98</v>
      </c>
      <c r="H139" s="124" t="s">
        <v>98</v>
      </c>
      <c r="I139" s="124" t="s">
        <v>98</v>
      </c>
      <c r="J139" s="124" t="s">
        <v>98</v>
      </c>
      <c r="K139" s="147" t="s">
        <v>98</v>
      </c>
      <c r="L139" s="149" t="s">
        <v>98</v>
      </c>
      <c r="M139" s="149" t="s">
        <v>98</v>
      </c>
      <c r="N139" s="150" t="s">
        <v>98</v>
      </c>
      <c r="O139" s="151"/>
      <c r="P139" s="151"/>
      <c r="Q139" s="151"/>
      <c r="R139" s="151"/>
      <c r="S139" s="151"/>
    </row>
    <row r="140" spans="1:19" ht="16.5" customHeight="1">
      <c r="A140" s="2"/>
      <c r="B140" s="2"/>
      <c r="C140" s="761"/>
      <c r="D140" s="172">
        <v>2001</v>
      </c>
      <c r="E140" s="180">
        <v>2002</v>
      </c>
      <c r="F140" s="180">
        <v>2003</v>
      </c>
      <c r="G140" s="180">
        <v>2004</v>
      </c>
      <c r="H140" s="180">
        <v>2005</v>
      </c>
      <c r="I140" s="180">
        <v>2006</v>
      </c>
      <c r="J140" s="180">
        <v>2007</v>
      </c>
      <c r="K140" s="181">
        <v>2008</v>
      </c>
      <c r="L140" s="195">
        <v>2009</v>
      </c>
      <c r="M140" s="195">
        <v>2010</v>
      </c>
      <c r="N140" s="196">
        <v>2011</v>
      </c>
      <c r="O140" s="151"/>
      <c r="P140" s="151"/>
      <c r="Q140" s="151"/>
      <c r="R140" s="151"/>
      <c r="S140" s="151"/>
    </row>
    <row r="141" spans="1:19" ht="15" customHeight="1">
      <c r="A141" s="2"/>
      <c r="B141" s="2"/>
      <c r="C141" s="205" t="s">
        <v>288</v>
      </c>
      <c r="D141" s="483">
        <f t="shared" ref="D141:D147" si="28">D18/$D$25</f>
        <v>0</v>
      </c>
      <c r="E141" s="485">
        <f t="shared" ref="E141:E147" si="29">E18/$E$25</f>
        <v>0</v>
      </c>
      <c r="F141" s="485">
        <f t="shared" ref="F141:F147" si="30">F18/$F$25</f>
        <v>2.8169014084507043E-2</v>
      </c>
      <c r="G141" s="485">
        <f t="shared" ref="G141:G147" si="31">G18/$G$25</f>
        <v>6.25E-2</v>
      </c>
      <c r="H141" s="485">
        <f t="shared" ref="H141:H147" si="32">H18/$H$25</f>
        <v>5.5555555555555552E-2</v>
      </c>
      <c r="I141" s="485">
        <f t="shared" ref="I141:I147" si="33">I18/$I$25</f>
        <v>3.8095238095238099E-2</v>
      </c>
      <c r="J141" s="485">
        <f t="shared" ref="J141:J147" si="34">J18/$J$25</f>
        <v>0</v>
      </c>
      <c r="K141" s="485">
        <f t="shared" ref="K141:K147" si="35">K18/$K$25</f>
        <v>2.3076923076923078E-2</v>
      </c>
      <c r="L141" s="485">
        <f t="shared" ref="L141:L147" si="36">L18/$L$25</f>
        <v>2.1505376344086023E-2</v>
      </c>
      <c r="M141" s="485">
        <f t="shared" ref="M141:M147" si="37">M18/$M$25</f>
        <v>3.4482758620689655E-2</v>
      </c>
      <c r="N141" s="487">
        <f t="shared" ref="N141:N147" si="38">N18/$N$25</f>
        <v>2.1505376344086023E-2</v>
      </c>
      <c r="O141" s="489"/>
      <c r="P141" s="489"/>
      <c r="Q141" s="489"/>
      <c r="R141" s="489"/>
      <c r="S141" s="489"/>
    </row>
    <row r="142" spans="1:19">
      <c r="A142" s="2"/>
      <c r="B142" s="2"/>
      <c r="C142" s="257" t="s">
        <v>297</v>
      </c>
      <c r="D142" s="503">
        <f t="shared" si="28"/>
        <v>6.5217391304347824E-2</v>
      </c>
      <c r="E142" s="504">
        <f t="shared" si="29"/>
        <v>0.11666666666666667</v>
      </c>
      <c r="F142" s="504">
        <f t="shared" si="30"/>
        <v>7.0422535211267609E-2</v>
      </c>
      <c r="G142" s="504">
        <f t="shared" si="31"/>
        <v>0.1</v>
      </c>
      <c r="H142" s="504">
        <f t="shared" si="32"/>
        <v>8.8888888888888892E-2</v>
      </c>
      <c r="I142" s="504">
        <f t="shared" si="33"/>
        <v>7.6190476190476197E-2</v>
      </c>
      <c r="J142" s="504">
        <f t="shared" si="34"/>
        <v>2.7777777777777776E-2</v>
      </c>
      <c r="K142" s="504">
        <f t="shared" si="35"/>
        <v>2.3076923076923078E-2</v>
      </c>
      <c r="L142" s="504">
        <f t="shared" si="36"/>
        <v>2.1505376344086023E-2</v>
      </c>
      <c r="M142" s="504">
        <f t="shared" si="37"/>
        <v>0</v>
      </c>
      <c r="N142" s="513">
        <f t="shared" si="38"/>
        <v>0</v>
      </c>
      <c r="O142" s="489"/>
      <c r="P142" s="489"/>
      <c r="Q142" s="489"/>
      <c r="R142" s="489"/>
      <c r="S142" s="489"/>
    </row>
    <row r="143" spans="1:19">
      <c r="A143" s="2"/>
      <c r="B143" s="2"/>
      <c r="C143" s="273" t="s">
        <v>298</v>
      </c>
      <c r="D143" s="515">
        <f t="shared" si="28"/>
        <v>0.15217391304347827</v>
      </c>
      <c r="E143" s="519">
        <f t="shared" si="29"/>
        <v>0.21666666666666667</v>
      </c>
      <c r="F143" s="519">
        <f t="shared" si="30"/>
        <v>0.11267605633802817</v>
      </c>
      <c r="G143" s="519">
        <f t="shared" si="31"/>
        <v>0.125</v>
      </c>
      <c r="H143" s="519">
        <f t="shared" si="32"/>
        <v>0.24444444444444444</v>
      </c>
      <c r="I143" s="519">
        <f t="shared" si="33"/>
        <v>9.5238095238095233E-2</v>
      </c>
      <c r="J143" s="519">
        <f t="shared" si="34"/>
        <v>0.15740740740740741</v>
      </c>
      <c r="K143" s="519">
        <f t="shared" si="35"/>
        <v>4.6153846153846156E-2</v>
      </c>
      <c r="L143" s="519">
        <f t="shared" si="36"/>
        <v>1.0752688172043012E-2</v>
      </c>
      <c r="M143" s="519">
        <f t="shared" si="37"/>
        <v>6.8965517241379309E-2</v>
      </c>
      <c r="N143" s="526">
        <f t="shared" si="38"/>
        <v>4.3010752688172046E-2</v>
      </c>
      <c r="O143" s="489"/>
      <c r="P143" s="489"/>
      <c r="Q143" s="489"/>
      <c r="R143" s="489"/>
      <c r="S143" s="489"/>
    </row>
    <row r="144" spans="1:19">
      <c r="A144" s="2"/>
      <c r="B144" s="2"/>
      <c r="C144" s="257" t="s">
        <v>299</v>
      </c>
      <c r="D144" s="503">
        <f t="shared" si="28"/>
        <v>0.19565217391304349</v>
      </c>
      <c r="E144" s="504">
        <f t="shared" si="29"/>
        <v>0.15</v>
      </c>
      <c r="F144" s="504">
        <f t="shared" si="30"/>
        <v>0.18309859154929578</v>
      </c>
      <c r="G144" s="504">
        <f t="shared" si="31"/>
        <v>0.16250000000000001</v>
      </c>
      <c r="H144" s="504">
        <f t="shared" si="32"/>
        <v>0.27777777777777779</v>
      </c>
      <c r="I144" s="504">
        <f t="shared" si="33"/>
        <v>0.39047619047619048</v>
      </c>
      <c r="J144" s="504">
        <f t="shared" si="34"/>
        <v>0.19444444444444445</v>
      </c>
      <c r="K144" s="504">
        <f t="shared" si="35"/>
        <v>0.16923076923076924</v>
      </c>
      <c r="L144" s="504">
        <f t="shared" si="36"/>
        <v>0.33333333333333331</v>
      </c>
      <c r="M144" s="504">
        <f t="shared" si="37"/>
        <v>0.25</v>
      </c>
      <c r="N144" s="513">
        <f t="shared" si="38"/>
        <v>0.33333333333333331</v>
      </c>
      <c r="O144" s="489"/>
      <c r="P144" s="489"/>
      <c r="Q144" s="489"/>
      <c r="R144" s="489"/>
      <c r="S144" s="489"/>
    </row>
    <row r="145" spans="1:19">
      <c r="A145" s="2"/>
      <c r="B145" s="2"/>
      <c r="C145" s="273" t="s">
        <v>300</v>
      </c>
      <c r="D145" s="515">
        <f t="shared" si="28"/>
        <v>0.10869565217391304</v>
      </c>
      <c r="E145" s="519">
        <f t="shared" si="29"/>
        <v>0.15</v>
      </c>
      <c r="F145" s="519">
        <f t="shared" si="30"/>
        <v>0.14084507042253522</v>
      </c>
      <c r="G145" s="519">
        <f t="shared" si="31"/>
        <v>0.125</v>
      </c>
      <c r="H145" s="519">
        <f t="shared" si="32"/>
        <v>0.22222222222222221</v>
      </c>
      <c r="I145" s="519">
        <f t="shared" si="33"/>
        <v>0.24761904761904763</v>
      </c>
      <c r="J145" s="519">
        <f t="shared" si="34"/>
        <v>0.35185185185185186</v>
      </c>
      <c r="K145" s="519">
        <f t="shared" si="35"/>
        <v>0.2846153846153846</v>
      </c>
      <c r="L145" s="519">
        <f t="shared" si="36"/>
        <v>0.43010752688172044</v>
      </c>
      <c r="M145" s="519">
        <f t="shared" si="37"/>
        <v>0.48275862068965519</v>
      </c>
      <c r="N145" s="526">
        <f t="shared" si="38"/>
        <v>0.39784946236559138</v>
      </c>
      <c r="O145" s="489"/>
      <c r="P145" s="489"/>
      <c r="Q145" s="489"/>
      <c r="R145" s="489"/>
      <c r="S145" s="489"/>
    </row>
    <row r="146" spans="1:19" ht="26.25">
      <c r="A146" s="2"/>
      <c r="B146" s="2"/>
      <c r="C146" s="257" t="s">
        <v>301</v>
      </c>
      <c r="D146" s="503">
        <f t="shared" si="28"/>
        <v>6.5217391304347824E-2</v>
      </c>
      <c r="E146" s="504">
        <f t="shared" si="29"/>
        <v>8.3333333333333329E-2</v>
      </c>
      <c r="F146" s="504">
        <f t="shared" si="30"/>
        <v>7.0422535211267609E-2</v>
      </c>
      <c r="G146" s="504">
        <f t="shared" si="31"/>
        <v>7.4999999999999997E-2</v>
      </c>
      <c r="H146" s="504">
        <f t="shared" si="32"/>
        <v>5.5555555555555552E-2</v>
      </c>
      <c r="I146" s="504">
        <f t="shared" si="33"/>
        <v>7.6190476190476197E-2</v>
      </c>
      <c r="J146" s="504">
        <f t="shared" si="34"/>
        <v>0.14814814814814814</v>
      </c>
      <c r="K146" s="504">
        <f t="shared" si="35"/>
        <v>0.13076923076923078</v>
      </c>
      <c r="L146" s="504">
        <f t="shared" si="36"/>
        <v>0.10752688172043011</v>
      </c>
      <c r="M146" s="504">
        <f t="shared" si="37"/>
        <v>0.11206896551724138</v>
      </c>
      <c r="N146" s="513">
        <f t="shared" si="38"/>
        <v>0.10752688172043011</v>
      </c>
      <c r="O146" s="489"/>
      <c r="P146" s="489"/>
      <c r="Q146" s="489"/>
      <c r="R146" s="489"/>
      <c r="S146" s="489"/>
    </row>
    <row r="147" spans="1:19" ht="26.25">
      <c r="A147" s="2"/>
      <c r="B147" s="2"/>
      <c r="C147" s="273" t="s">
        <v>302</v>
      </c>
      <c r="D147" s="515">
        <f t="shared" si="28"/>
        <v>0.41304347826086957</v>
      </c>
      <c r="E147" s="519">
        <f t="shared" si="29"/>
        <v>0.28333333333333333</v>
      </c>
      <c r="F147" s="519">
        <f t="shared" si="30"/>
        <v>0.39436619718309857</v>
      </c>
      <c r="G147" s="519">
        <f t="shared" si="31"/>
        <v>0.35</v>
      </c>
      <c r="H147" s="519">
        <f t="shared" si="32"/>
        <v>5.5555555555555552E-2</v>
      </c>
      <c r="I147" s="519">
        <f t="shared" si="33"/>
        <v>7.6190476190476197E-2</v>
      </c>
      <c r="J147" s="519">
        <f t="shared" si="34"/>
        <v>0.12037037037037036</v>
      </c>
      <c r="K147" s="519">
        <f t="shared" si="35"/>
        <v>0.32307692307692309</v>
      </c>
      <c r="L147" s="519">
        <f t="shared" si="36"/>
        <v>7.5268817204301078E-2</v>
      </c>
      <c r="M147" s="519">
        <f t="shared" si="37"/>
        <v>5.1724137931034482E-2</v>
      </c>
      <c r="N147" s="526">
        <f t="shared" si="38"/>
        <v>9.6774193548387094E-2</v>
      </c>
      <c r="O147" s="489"/>
      <c r="P147" s="489"/>
      <c r="Q147" s="489"/>
      <c r="R147" s="489"/>
      <c r="S147" s="489"/>
    </row>
    <row r="148" spans="1:19" ht="21" customHeight="1">
      <c r="A148" s="2"/>
      <c r="B148" s="2"/>
      <c r="C148" s="335" t="s">
        <v>71</v>
      </c>
      <c r="D148" s="563">
        <f t="shared" ref="D148:N148" si="39">SUM(D141:D147)</f>
        <v>1</v>
      </c>
      <c r="E148" s="566">
        <f t="shared" si="39"/>
        <v>1</v>
      </c>
      <c r="F148" s="566">
        <f t="shared" si="39"/>
        <v>1</v>
      </c>
      <c r="G148" s="566">
        <f t="shared" si="39"/>
        <v>0.99999999999999989</v>
      </c>
      <c r="H148" s="566">
        <f t="shared" si="39"/>
        <v>1</v>
      </c>
      <c r="I148" s="566">
        <f t="shared" si="39"/>
        <v>1</v>
      </c>
      <c r="J148" s="566">
        <f t="shared" si="39"/>
        <v>1</v>
      </c>
      <c r="K148" s="566">
        <f t="shared" si="39"/>
        <v>1</v>
      </c>
      <c r="L148" s="566">
        <f t="shared" si="39"/>
        <v>1</v>
      </c>
      <c r="M148" s="566">
        <f t="shared" si="39"/>
        <v>1</v>
      </c>
      <c r="N148" s="570">
        <f t="shared" si="39"/>
        <v>1</v>
      </c>
      <c r="O148" s="554"/>
      <c r="P148" s="554"/>
      <c r="Q148" s="554"/>
      <c r="R148" s="554"/>
      <c r="S148" s="554"/>
    </row>
    <row r="149" spans="1:19" ht="26.25" customHeight="1">
      <c r="A149" s="2"/>
      <c r="B149" s="2"/>
      <c r="C149" s="778" t="s">
        <v>310</v>
      </c>
      <c r="D149" s="736"/>
      <c r="E149" s="736"/>
      <c r="F149" s="736"/>
      <c r="G149" s="736"/>
      <c r="H149" s="736"/>
      <c r="I149" s="736"/>
      <c r="J149" s="736"/>
      <c r="K149" s="736"/>
      <c r="L149" s="736"/>
      <c r="M149" s="736"/>
      <c r="N149" s="353"/>
      <c r="O149" s="2"/>
      <c r="P149" s="2"/>
      <c r="Q149" s="2"/>
      <c r="R149" s="2"/>
      <c r="S149" s="2"/>
    </row>
    <row r="150" spans="1:19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9.5" customHeight="1">
      <c r="A152" s="2"/>
      <c r="B152" s="2"/>
      <c r="C152" s="755" t="s">
        <v>951</v>
      </c>
      <c r="D152" s="729"/>
      <c r="E152" s="729"/>
      <c r="F152" s="729"/>
      <c r="G152" s="729"/>
      <c r="H152" s="729"/>
      <c r="I152" s="729"/>
      <c r="J152" s="729"/>
      <c r="K152" s="729"/>
      <c r="L152" s="729"/>
      <c r="M152" s="729"/>
      <c r="N152" s="642"/>
      <c r="O152" s="460"/>
      <c r="P152" s="460"/>
      <c r="Q152" s="460"/>
      <c r="R152" s="460"/>
      <c r="S152" s="2"/>
    </row>
    <row r="153" spans="1:19" ht="5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9" customHeight="1">
      <c r="A163" s="2"/>
      <c r="B163" s="2"/>
      <c r="C163" s="355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9.5" customHeight="1">
      <c r="A165" s="2"/>
      <c r="B165" s="2"/>
      <c r="C165" s="755" t="s">
        <v>951</v>
      </c>
      <c r="D165" s="729"/>
      <c r="E165" s="729"/>
      <c r="F165" s="729"/>
      <c r="G165" s="729"/>
      <c r="H165" s="729"/>
      <c r="I165" s="729"/>
      <c r="J165" s="729"/>
      <c r="K165" s="729"/>
      <c r="L165" s="729"/>
      <c r="M165" s="729"/>
      <c r="N165" s="642"/>
      <c r="O165" s="460"/>
      <c r="P165" s="460"/>
      <c r="Q165" s="460"/>
      <c r="R165" s="460"/>
      <c r="S165" s="2"/>
    </row>
    <row r="166" spans="1:19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9.5" customHeight="1">
      <c r="A177" s="2"/>
      <c r="B177" s="2"/>
      <c r="C177" s="755" t="s">
        <v>951</v>
      </c>
      <c r="D177" s="729"/>
      <c r="E177" s="729"/>
      <c r="F177" s="729"/>
      <c r="G177" s="729"/>
      <c r="H177" s="729"/>
      <c r="I177" s="729"/>
      <c r="J177" s="729"/>
      <c r="K177" s="729"/>
      <c r="L177" s="729"/>
      <c r="M177" s="729"/>
      <c r="N177" s="642"/>
      <c r="O177" s="460"/>
      <c r="P177" s="460"/>
      <c r="Q177" s="460"/>
      <c r="R177" s="460"/>
      <c r="S177" s="2"/>
    </row>
    <row r="178" spans="1:19" ht="3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9.5" customHeight="1">
      <c r="A190" s="2"/>
      <c r="B190" s="2"/>
      <c r="C190" s="755" t="s">
        <v>951</v>
      </c>
      <c r="D190" s="729"/>
      <c r="E190" s="729"/>
      <c r="F190" s="729"/>
      <c r="G190" s="729"/>
      <c r="H190" s="729"/>
      <c r="I190" s="729"/>
      <c r="J190" s="729"/>
      <c r="K190" s="729"/>
      <c r="L190" s="729"/>
      <c r="M190" s="729"/>
      <c r="N190" s="642"/>
      <c r="O190" s="460"/>
      <c r="P190" s="460"/>
      <c r="Q190" s="460"/>
      <c r="R190" s="460"/>
      <c r="S190" s="2"/>
    </row>
    <row r="191" spans="1:19" ht="5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9.5" customHeight="1">
      <c r="A203" s="2"/>
      <c r="B203" s="2"/>
      <c r="C203" s="755" t="s">
        <v>951</v>
      </c>
      <c r="D203" s="729"/>
      <c r="E203" s="729"/>
      <c r="F203" s="729"/>
      <c r="G203" s="729"/>
      <c r="H203" s="729"/>
      <c r="I203" s="729"/>
      <c r="J203" s="729"/>
      <c r="K203" s="729"/>
      <c r="L203" s="729"/>
      <c r="M203" s="729"/>
      <c r="N203" s="642"/>
      <c r="O203" s="460"/>
      <c r="P203" s="460"/>
      <c r="Q203" s="460"/>
      <c r="R203" s="460"/>
      <c r="S203" s="2"/>
    </row>
    <row r="204" spans="1:19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20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9.5" customHeight="1">
      <c r="A216" s="2"/>
      <c r="B216" s="2"/>
      <c r="C216" s="755" t="s">
        <v>951</v>
      </c>
      <c r="D216" s="729"/>
      <c r="E216" s="729"/>
      <c r="F216" s="729"/>
      <c r="G216" s="729"/>
      <c r="H216" s="729"/>
      <c r="I216" s="729"/>
      <c r="J216" s="729"/>
      <c r="K216" s="729"/>
      <c r="L216" s="729"/>
      <c r="M216" s="729"/>
      <c r="N216" s="642"/>
      <c r="O216" s="460"/>
      <c r="P216" s="460"/>
      <c r="Q216" s="460"/>
      <c r="R216" s="460"/>
      <c r="S216" s="2"/>
    </row>
    <row r="217" spans="1:19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9.5" customHeight="1">
      <c r="A230" s="2"/>
      <c r="B230" s="2"/>
      <c r="C230" s="755" t="s">
        <v>951</v>
      </c>
      <c r="D230" s="729"/>
      <c r="E230" s="729"/>
      <c r="F230" s="729"/>
      <c r="G230" s="729"/>
      <c r="H230" s="729"/>
      <c r="I230" s="729"/>
      <c r="J230" s="729"/>
      <c r="K230" s="729"/>
      <c r="L230" s="729"/>
      <c r="M230" s="729"/>
      <c r="N230" s="642"/>
      <c r="O230" s="460"/>
      <c r="P230" s="460"/>
      <c r="Q230" s="460"/>
      <c r="R230" s="460"/>
      <c r="S230" s="2"/>
    </row>
    <row r="231" spans="1:19" ht="3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22.5" customHeight="1">
      <c r="A247" s="2"/>
      <c r="B247" s="2"/>
      <c r="C247" s="755" t="s">
        <v>1289</v>
      </c>
      <c r="D247" s="729"/>
      <c r="E247" s="729"/>
      <c r="F247" s="729"/>
      <c r="G247" s="729"/>
      <c r="H247" s="729"/>
      <c r="I247" s="729"/>
      <c r="J247" s="729"/>
      <c r="K247" s="729"/>
      <c r="L247" s="729"/>
      <c r="M247" s="729"/>
      <c r="N247" s="449"/>
      <c r="O247" s="2"/>
      <c r="P247" s="2"/>
      <c r="Q247" s="2"/>
      <c r="R247" s="2"/>
      <c r="S247" s="2"/>
    </row>
    <row r="248" spans="1:19" ht="3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5.75" customHeight="1">
      <c r="A249" s="2"/>
      <c r="B249" s="2"/>
      <c r="C249" s="760" t="s">
        <v>90</v>
      </c>
      <c r="D249" s="122" t="s">
        <v>98</v>
      </c>
      <c r="E249" s="124" t="s">
        <v>98</v>
      </c>
      <c r="F249" s="124" t="s">
        <v>98</v>
      </c>
      <c r="G249" s="124" t="s">
        <v>98</v>
      </c>
      <c r="H249" s="124" t="s">
        <v>98</v>
      </c>
      <c r="I249" s="124" t="s">
        <v>98</v>
      </c>
      <c r="J249" s="124" t="s">
        <v>98</v>
      </c>
      <c r="K249" s="147" t="s">
        <v>98</v>
      </c>
      <c r="L249" s="149" t="s">
        <v>98</v>
      </c>
      <c r="M249" s="149" t="s">
        <v>98</v>
      </c>
      <c r="N249" s="150" t="s">
        <v>98</v>
      </c>
      <c r="O249" s="2"/>
      <c r="P249" s="2"/>
      <c r="Q249" s="2"/>
      <c r="R249" s="2"/>
      <c r="S249" s="2"/>
    </row>
    <row r="250" spans="1:19" ht="15.75" customHeight="1">
      <c r="A250" s="2"/>
      <c r="B250" s="2"/>
      <c r="C250" s="761"/>
      <c r="D250" s="172">
        <v>2001</v>
      </c>
      <c r="E250" s="180">
        <v>2002</v>
      </c>
      <c r="F250" s="180">
        <v>2003</v>
      </c>
      <c r="G250" s="180">
        <v>2004</v>
      </c>
      <c r="H250" s="180">
        <v>2005</v>
      </c>
      <c r="I250" s="180">
        <v>2006</v>
      </c>
      <c r="J250" s="180">
        <v>2007</v>
      </c>
      <c r="K250" s="181">
        <v>2008</v>
      </c>
      <c r="L250" s="195">
        <v>2009</v>
      </c>
      <c r="M250" s="195">
        <v>2010</v>
      </c>
      <c r="N250" s="196">
        <v>2011</v>
      </c>
      <c r="O250" s="2"/>
      <c r="P250" s="2"/>
      <c r="Q250" s="2"/>
      <c r="R250" s="2"/>
      <c r="S250" s="2"/>
    </row>
    <row r="251" spans="1:19">
      <c r="A251" s="2"/>
      <c r="B251" s="2"/>
      <c r="C251" s="205" t="s">
        <v>303</v>
      </c>
      <c r="D251" s="207">
        <v>32</v>
      </c>
      <c r="E251" s="209">
        <v>36</v>
      </c>
      <c r="F251" s="209">
        <v>46</v>
      </c>
      <c r="G251" s="209">
        <v>40</v>
      </c>
      <c r="H251" s="209">
        <v>52</v>
      </c>
      <c r="I251" s="209">
        <v>57</v>
      </c>
      <c r="J251" s="209">
        <v>48</v>
      </c>
      <c r="K251" s="209">
        <v>47</v>
      </c>
      <c r="L251" s="209">
        <v>5</v>
      </c>
      <c r="M251" s="209">
        <v>5</v>
      </c>
      <c r="N251" s="261">
        <v>6</v>
      </c>
      <c r="O251" s="2"/>
      <c r="P251" s="2"/>
      <c r="Q251" s="2"/>
      <c r="R251" s="2"/>
      <c r="S251" s="2"/>
    </row>
    <row r="252" spans="1:19">
      <c r="A252" s="2"/>
      <c r="B252" s="2"/>
      <c r="C252" s="257" t="s">
        <v>304</v>
      </c>
      <c r="D252" s="258">
        <v>6</v>
      </c>
      <c r="E252" s="268">
        <v>8</v>
      </c>
      <c r="F252" s="268">
        <v>7</v>
      </c>
      <c r="G252" s="268">
        <v>22</v>
      </c>
      <c r="H252" s="268">
        <v>19</v>
      </c>
      <c r="I252" s="268">
        <v>27</v>
      </c>
      <c r="J252" s="268">
        <v>14</v>
      </c>
      <c r="K252" s="268">
        <v>13</v>
      </c>
      <c r="L252" s="268">
        <v>16</v>
      </c>
      <c r="M252" s="268">
        <v>11</v>
      </c>
      <c r="N252" s="331">
        <v>17</v>
      </c>
      <c r="O252" s="2"/>
      <c r="P252" s="2"/>
      <c r="Q252" s="2"/>
      <c r="R252" s="2"/>
      <c r="S252" s="2"/>
    </row>
    <row r="253" spans="1:19">
      <c r="A253" s="2"/>
      <c r="B253" s="2"/>
      <c r="C253" s="273" t="s">
        <v>306</v>
      </c>
      <c r="D253" s="275">
        <v>5</v>
      </c>
      <c r="E253" s="276">
        <v>12</v>
      </c>
      <c r="F253" s="276">
        <v>16</v>
      </c>
      <c r="G253" s="276">
        <v>16</v>
      </c>
      <c r="H253" s="276">
        <v>9</v>
      </c>
      <c r="I253" s="276">
        <v>20</v>
      </c>
      <c r="J253" s="276">
        <v>12</v>
      </c>
      <c r="K253" s="276">
        <v>10</v>
      </c>
      <c r="L253" s="276">
        <v>17</v>
      </c>
      <c r="M253" s="276">
        <v>29</v>
      </c>
      <c r="N253" s="297">
        <v>22</v>
      </c>
      <c r="O253" s="2"/>
      <c r="P253" s="2"/>
      <c r="Q253" s="2"/>
      <c r="R253" s="2"/>
      <c r="S253" s="2"/>
    </row>
    <row r="254" spans="1:19">
      <c r="A254" s="2"/>
      <c r="B254" s="2"/>
      <c r="C254" s="257" t="s">
        <v>307</v>
      </c>
      <c r="D254" s="258">
        <v>0</v>
      </c>
      <c r="E254" s="268">
        <v>0</v>
      </c>
      <c r="F254" s="268">
        <v>0</v>
      </c>
      <c r="G254" s="268">
        <v>0</v>
      </c>
      <c r="H254" s="268">
        <v>0</v>
      </c>
      <c r="I254" s="268">
        <v>0</v>
      </c>
      <c r="J254" s="268">
        <v>0</v>
      </c>
      <c r="K254" s="268">
        <v>0</v>
      </c>
      <c r="L254" s="268">
        <v>38</v>
      </c>
      <c r="M254" s="268">
        <v>53</v>
      </c>
      <c r="N254" s="331">
        <v>40</v>
      </c>
      <c r="O254" s="2"/>
      <c r="P254" s="2"/>
      <c r="Q254" s="2"/>
      <c r="R254" s="2"/>
      <c r="S254" s="2"/>
    </row>
    <row r="255" spans="1:19">
      <c r="A255" s="2"/>
      <c r="B255" s="2"/>
      <c r="C255" s="273" t="s">
        <v>308</v>
      </c>
      <c r="D255" s="275">
        <v>0</v>
      </c>
      <c r="E255" s="276">
        <v>0</v>
      </c>
      <c r="F255" s="276">
        <v>0</v>
      </c>
      <c r="G255" s="276">
        <v>0</v>
      </c>
      <c r="H255" s="276">
        <v>0</v>
      </c>
      <c r="I255" s="276">
        <v>0</v>
      </c>
      <c r="J255" s="276">
        <v>0</v>
      </c>
      <c r="K255" s="276">
        <v>0</v>
      </c>
      <c r="L255" s="276">
        <v>13</v>
      </c>
      <c r="M255" s="276">
        <v>15</v>
      </c>
      <c r="N255" s="297">
        <v>7</v>
      </c>
      <c r="O255" s="2"/>
      <c r="P255" s="2"/>
      <c r="Q255" s="2"/>
      <c r="R255" s="2"/>
      <c r="S255" s="2"/>
    </row>
    <row r="256" spans="1:19">
      <c r="A256" s="2"/>
      <c r="B256" s="2"/>
      <c r="C256" s="257" t="s">
        <v>309</v>
      </c>
      <c r="D256" s="258">
        <v>0</v>
      </c>
      <c r="E256" s="268">
        <v>0</v>
      </c>
      <c r="F256" s="268">
        <v>0</v>
      </c>
      <c r="G256" s="268">
        <v>0</v>
      </c>
      <c r="H256" s="268">
        <v>0</v>
      </c>
      <c r="I256" s="268">
        <v>0</v>
      </c>
      <c r="J256" s="268">
        <v>0</v>
      </c>
      <c r="K256" s="268">
        <v>0</v>
      </c>
      <c r="L256" s="268">
        <v>0</v>
      </c>
      <c r="M256" s="268">
        <v>1</v>
      </c>
      <c r="N256" s="331">
        <v>0</v>
      </c>
      <c r="O256" s="2"/>
      <c r="P256" s="2"/>
      <c r="Q256" s="2"/>
      <c r="R256" s="2"/>
      <c r="S256" s="2"/>
    </row>
    <row r="257" spans="1:19" ht="26.25">
      <c r="A257" s="2"/>
      <c r="B257" s="2"/>
      <c r="C257" s="273" t="s">
        <v>78</v>
      </c>
      <c r="D257" s="275">
        <v>3</v>
      </c>
      <c r="E257" s="276">
        <v>4</v>
      </c>
      <c r="F257" s="276">
        <v>2</v>
      </c>
      <c r="G257" s="276">
        <v>2</v>
      </c>
      <c r="H257" s="276">
        <v>10</v>
      </c>
      <c r="I257" s="276">
        <v>1</v>
      </c>
      <c r="J257" s="276">
        <v>34</v>
      </c>
      <c r="K257" s="276">
        <v>60</v>
      </c>
      <c r="L257" s="276">
        <v>4</v>
      </c>
      <c r="M257" s="276">
        <v>2</v>
      </c>
      <c r="N257" s="297">
        <v>1</v>
      </c>
      <c r="O257" s="2"/>
      <c r="P257" s="2"/>
      <c r="Q257" s="2"/>
      <c r="R257" s="2"/>
      <c r="S257" s="2"/>
    </row>
    <row r="258" spans="1:19" ht="22.5" customHeight="1">
      <c r="A258" s="2"/>
      <c r="B258" s="2"/>
      <c r="C258" s="335" t="s">
        <v>71</v>
      </c>
      <c r="D258" s="432">
        <v>46</v>
      </c>
      <c r="E258" s="433">
        <v>60</v>
      </c>
      <c r="F258" s="433">
        <v>71</v>
      </c>
      <c r="G258" s="433">
        <v>80</v>
      </c>
      <c r="H258" s="433">
        <v>90</v>
      </c>
      <c r="I258" s="433">
        <v>105</v>
      </c>
      <c r="J258" s="433">
        <v>108</v>
      </c>
      <c r="K258" s="433">
        <v>130</v>
      </c>
      <c r="L258" s="433">
        <v>93</v>
      </c>
      <c r="M258" s="433">
        <v>116</v>
      </c>
      <c r="N258" s="476">
        <v>93</v>
      </c>
      <c r="O258" s="2"/>
      <c r="P258" s="2"/>
      <c r="Q258" s="2"/>
      <c r="R258" s="2"/>
      <c r="S258" s="2"/>
    </row>
    <row r="259" spans="1:19" ht="13.5" customHeight="1">
      <c r="A259" s="2"/>
      <c r="B259" s="2"/>
      <c r="C259" s="777" t="s">
        <v>310</v>
      </c>
      <c r="D259" s="736"/>
      <c r="E259" s="736"/>
      <c r="F259" s="736"/>
      <c r="G259" s="736"/>
      <c r="H259" s="736"/>
      <c r="I259" s="736"/>
      <c r="J259" s="736"/>
      <c r="K259" s="736"/>
      <c r="L259" s="736"/>
      <c r="M259" s="736"/>
      <c r="N259" s="353"/>
      <c r="O259" s="2"/>
      <c r="P259" s="2"/>
      <c r="Q259" s="2"/>
      <c r="R259" s="2"/>
      <c r="S259" s="2"/>
    </row>
    <row r="260" spans="1:19">
      <c r="A260" s="2"/>
      <c r="B260" s="2"/>
      <c r="C260" s="66" t="s">
        <v>311</v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30" customHeight="1">
      <c r="A262" s="2"/>
      <c r="B262" s="2"/>
      <c r="C262" s="755" t="s">
        <v>1312</v>
      </c>
      <c r="D262" s="729"/>
      <c r="E262" s="729"/>
      <c r="F262" s="729"/>
      <c r="G262" s="729"/>
      <c r="H262" s="729"/>
      <c r="I262" s="729"/>
      <c r="J262" s="729"/>
      <c r="K262" s="729"/>
      <c r="L262" s="729"/>
      <c r="M262" s="729"/>
      <c r="N262" s="449"/>
      <c r="O262" s="460"/>
      <c r="P262" s="460"/>
      <c r="Q262" s="460"/>
      <c r="R262" s="460"/>
      <c r="S262" s="2"/>
    </row>
    <row r="263" spans="1:19" ht="6.75" customHeight="1">
      <c r="A263" s="2"/>
      <c r="B263" s="2"/>
      <c r="C263" s="2"/>
      <c r="D263" s="2"/>
      <c r="E263" s="517"/>
      <c r="F263" s="517"/>
      <c r="G263" s="517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39.75" customHeight="1">
      <c r="A264" s="2"/>
      <c r="B264" s="2"/>
      <c r="C264" s="464" t="s">
        <v>542</v>
      </c>
      <c r="D264" s="466" t="s">
        <v>548</v>
      </c>
      <c r="E264" s="468" t="s">
        <v>554</v>
      </c>
      <c r="F264" s="468" t="s">
        <v>561</v>
      </c>
      <c r="G264" s="468" t="s">
        <v>562</v>
      </c>
      <c r="H264" s="468" t="s">
        <v>105</v>
      </c>
      <c r="I264" s="468" t="s">
        <v>563</v>
      </c>
      <c r="J264" s="468" t="s">
        <v>564</v>
      </c>
      <c r="K264" s="468" t="s">
        <v>566</v>
      </c>
      <c r="L264" s="468" t="s">
        <v>567</v>
      </c>
      <c r="M264" s="473" t="s">
        <v>568</v>
      </c>
      <c r="N264" s="481"/>
      <c r="O264" s="481"/>
      <c r="P264" s="481"/>
      <c r="Q264" s="481"/>
      <c r="R264" s="481"/>
      <c r="S264" s="8"/>
    </row>
    <row r="265" spans="1:19" ht="15.75" customHeight="1">
      <c r="A265" s="2"/>
      <c r="B265" s="2"/>
      <c r="C265" s="205" t="s">
        <v>303</v>
      </c>
      <c r="D265" s="483">
        <f t="shared" ref="D265:M265" si="40">(E251-D251)/D251</f>
        <v>0.125</v>
      </c>
      <c r="E265" s="485">
        <f t="shared" si="40"/>
        <v>0.27777777777777779</v>
      </c>
      <c r="F265" s="485">
        <f t="shared" si="40"/>
        <v>-0.13043478260869565</v>
      </c>
      <c r="G265" s="485">
        <f t="shared" si="40"/>
        <v>0.3</v>
      </c>
      <c r="H265" s="485">
        <f t="shared" si="40"/>
        <v>9.6153846153846159E-2</v>
      </c>
      <c r="I265" s="485">
        <f t="shared" si="40"/>
        <v>-0.15789473684210525</v>
      </c>
      <c r="J265" s="485">
        <f t="shared" si="40"/>
        <v>-2.0833333333333332E-2</v>
      </c>
      <c r="K265" s="485">
        <f t="shared" si="40"/>
        <v>-0.8936170212765957</v>
      </c>
      <c r="L265" s="485">
        <f t="shared" si="40"/>
        <v>0</v>
      </c>
      <c r="M265" s="487">
        <f t="shared" si="40"/>
        <v>0.2</v>
      </c>
      <c r="N265" s="489"/>
      <c r="O265" s="489"/>
      <c r="P265" s="489"/>
      <c r="Q265" s="489"/>
      <c r="R265" s="489"/>
      <c r="S265" s="8"/>
    </row>
    <row r="266" spans="1:19" ht="26.25">
      <c r="A266" s="2"/>
      <c r="B266" s="2"/>
      <c r="C266" s="257" t="s">
        <v>304</v>
      </c>
      <c r="D266" s="503">
        <f t="shared" ref="D266:M266" si="41">(E252-D252)/D252</f>
        <v>0.33333333333333331</v>
      </c>
      <c r="E266" s="504">
        <f t="shared" si="41"/>
        <v>-0.125</v>
      </c>
      <c r="F266" s="504">
        <f t="shared" si="41"/>
        <v>2.1428571428571428</v>
      </c>
      <c r="G266" s="504">
        <f t="shared" si="41"/>
        <v>-0.13636363636363635</v>
      </c>
      <c r="H266" s="504">
        <f t="shared" si="41"/>
        <v>0.42105263157894735</v>
      </c>
      <c r="I266" s="504">
        <f t="shared" si="41"/>
        <v>-0.48148148148148145</v>
      </c>
      <c r="J266" s="504">
        <f t="shared" si="41"/>
        <v>-7.1428571428571425E-2</v>
      </c>
      <c r="K266" s="504">
        <f t="shared" si="41"/>
        <v>0.23076923076923078</v>
      </c>
      <c r="L266" s="504">
        <f t="shared" si="41"/>
        <v>-0.3125</v>
      </c>
      <c r="M266" s="513">
        <f t="shared" si="41"/>
        <v>0.54545454545454541</v>
      </c>
      <c r="N266" s="489"/>
      <c r="O266" s="489"/>
      <c r="P266" s="489"/>
      <c r="Q266" s="489"/>
      <c r="R266" s="489"/>
      <c r="S266" s="8"/>
    </row>
    <row r="267" spans="1:19" ht="26.25">
      <c r="A267" s="2"/>
      <c r="B267" s="2"/>
      <c r="C267" s="273" t="s">
        <v>306</v>
      </c>
      <c r="D267" s="515">
        <f t="shared" ref="D267:M267" si="42">(E253-D253)/D253</f>
        <v>1.4</v>
      </c>
      <c r="E267" s="519">
        <f t="shared" si="42"/>
        <v>0.33333333333333331</v>
      </c>
      <c r="F267" s="519">
        <f t="shared" si="42"/>
        <v>0</v>
      </c>
      <c r="G267" s="519">
        <f t="shared" si="42"/>
        <v>-0.4375</v>
      </c>
      <c r="H267" s="535">
        <f t="shared" si="42"/>
        <v>1.2222222222222223</v>
      </c>
      <c r="I267" s="519">
        <f t="shared" si="42"/>
        <v>-0.4</v>
      </c>
      <c r="J267" s="519">
        <f t="shared" si="42"/>
        <v>-0.16666666666666666</v>
      </c>
      <c r="K267" s="519">
        <f t="shared" si="42"/>
        <v>0.7</v>
      </c>
      <c r="L267" s="519">
        <f t="shared" si="42"/>
        <v>0.70588235294117652</v>
      </c>
      <c r="M267" s="526">
        <f t="shared" si="42"/>
        <v>-0.2413793103448276</v>
      </c>
      <c r="N267" s="489"/>
      <c r="O267" s="489"/>
      <c r="P267" s="489"/>
      <c r="Q267" s="489"/>
      <c r="R267" s="489"/>
      <c r="S267" s="8"/>
    </row>
    <row r="268" spans="1:19">
      <c r="A268" s="2"/>
      <c r="B268" s="2"/>
      <c r="C268" s="257" t="s">
        <v>307</v>
      </c>
      <c r="D268" s="672" t="s">
        <v>315</v>
      </c>
      <c r="E268" s="533" t="s">
        <v>315</v>
      </c>
      <c r="F268" s="533" t="s">
        <v>315</v>
      </c>
      <c r="G268" s="533" t="s">
        <v>315</v>
      </c>
      <c r="H268" s="533" t="s">
        <v>315</v>
      </c>
      <c r="I268" s="533" t="s">
        <v>315</v>
      </c>
      <c r="J268" s="533" t="s">
        <v>315</v>
      </c>
      <c r="K268" s="533" t="s">
        <v>315</v>
      </c>
      <c r="L268" s="504">
        <f t="shared" ref="L268:M268" si="43">(M254-L254)/L254</f>
        <v>0.39473684210526316</v>
      </c>
      <c r="M268" s="513">
        <f t="shared" si="43"/>
        <v>-0.24528301886792453</v>
      </c>
      <c r="N268" s="489"/>
      <c r="O268" s="489"/>
      <c r="P268" s="489"/>
      <c r="Q268" s="489"/>
      <c r="R268" s="489"/>
      <c r="S268" s="8"/>
    </row>
    <row r="269" spans="1:19">
      <c r="A269" s="2"/>
      <c r="B269" s="2"/>
      <c r="C269" s="273" t="s">
        <v>308</v>
      </c>
      <c r="D269" s="675" t="s">
        <v>315</v>
      </c>
      <c r="E269" s="523" t="s">
        <v>315</v>
      </c>
      <c r="F269" s="523" t="s">
        <v>315</v>
      </c>
      <c r="G269" s="523" t="s">
        <v>315</v>
      </c>
      <c r="H269" s="523" t="s">
        <v>315</v>
      </c>
      <c r="I269" s="523" t="s">
        <v>315</v>
      </c>
      <c r="J269" s="523" t="s">
        <v>315</v>
      </c>
      <c r="K269" s="523" t="s">
        <v>315</v>
      </c>
      <c r="L269" s="519">
        <f t="shared" ref="L269:M269" si="44">(M255-L255)/L255</f>
        <v>0.15384615384615385</v>
      </c>
      <c r="M269" s="526">
        <f t="shared" si="44"/>
        <v>-0.53333333333333333</v>
      </c>
      <c r="N269" s="489"/>
      <c r="O269" s="489"/>
      <c r="P269" s="489"/>
      <c r="Q269" s="489"/>
      <c r="R269" s="489"/>
      <c r="S269" s="8"/>
    </row>
    <row r="270" spans="1:19" ht="39">
      <c r="A270" s="2"/>
      <c r="B270" s="2"/>
      <c r="C270" s="257" t="s">
        <v>309</v>
      </c>
      <c r="D270" s="672" t="s">
        <v>315</v>
      </c>
      <c r="E270" s="533" t="s">
        <v>315</v>
      </c>
      <c r="F270" s="533" t="s">
        <v>315</v>
      </c>
      <c r="G270" s="533" t="s">
        <v>315</v>
      </c>
      <c r="H270" s="533" t="s">
        <v>315</v>
      </c>
      <c r="I270" s="533" t="s">
        <v>315</v>
      </c>
      <c r="J270" s="533" t="s">
        <v>315</v>
      </c>
      <c r="K270" s="533" t="s">
        <v>315</v>
      </c>
      <c r="L270" s="533" t="s">
        <v>315</v>
      </c>
      <c r="M270" s="513">
        <f>(N256-M256)/M256</f>
        <v>-1</v>
      </c>
      <c r="N270" s="489"/>
      <c r="O270" s="489"/>
      <c r="P270" s="489"/>
      <c r="Q270" s="489"/>
      <c r="R270" s="489"/>
      <c r="S270" s="8"/>
    </row>
    <row r="271" spans="1:19" ht="26.25">
      <c r="A271" s="2"/>
      <c r="B271" s="2"/>
      <c r="C271" s="273" t="s">
        <v>78</v>
      </c>
      <c r="D271" s="515">
        <f t="shared" ref="D271:M271" si="45">(E257-D257)/D257</f>
        <v>0.33333333333333331</v>
      </c>
      <c r="E271" s="519">
        <f t="shared" si="45"/>
        <v>-0.5</v>
      </c>
      <c r="F271" s="519">
        <f t="shared" si="45"/>
        <v>0</v>
      </c>
      <c r="G271" s="519">
        <f t="shared" si="45"/>
        <v>4</v>
      </c>
      <c r="H271" s="519">
        <f t="shared" si="45"/>
        <v>-0.9</v>
      </c>
      <c r="I271" s="521">
        <f t="shared" si="45"/>
        <v>33</v>
      </c>
      <c r="J271" s="519">
        <f t="shared" si="45"/>
        <v>0.76470588235294112</v>
      </c>
      <c r="K271" s="519">
        <f t="shared" si="45"/>
        <v>-0.93333333333333335</v>
      </c>
      <c r="L271" s="519">
        <f t="shared" si="45"/>
        <v>-0.5</v>
      </c>
      <c r="M271" s="526">
        <f t="shared" si="45"/>
        <v>-0.5</v>
      </c>
      <c r="N271" s="489"/>
      <c r="O271" s="489"/>
      <c r="P271" s="489"/>
      <c r="Q271" s="489"/>
      <c r="R271" s="489"/>
      <c r="S271" s="8"/>
    </row>
    <row r="272" spans="1:19" ht="21.75" customHeight="1">
      <c r="A272" s="2"/>
      <c r="B272" s="2"/>
      <c r="C272" s="335" t="s">
        <v>784</v>
      </c>
      <c r="D272" s="543">
        <f t="shared" ref="D272:M272" si="46">(E258-D258)/D258</f>
        <v>0.30434782608695654</v>
      </c>
      <c r="E272" s="545">
        <f t="shared" si="46"/>
        <v>0.18333333333333332</v>
      </c>
      <c r="F272" s="545">
        <f t="shared" si="46"/>
        <v>0.12676056338028169</v>
      </c>
      <c r="G272" s="545">
        <f t="shared" si="46"/>
        <v>0.125</v>
      </c>
      <c r="H272" s="545">
        <f t="shared" si="46"/>
        <v>0.16666666666666666</v>
      </c>
      <c r="I272" s="545">
        <f t="shared" si="46"/>
        <v>2.8571428571428571E-2</v>
      </c>
      <c r="J272" s="545">
        <f t="shared" si="46"/>
        <v>0.20370370370370369</v>
      </c>
      <c r="K272" s="545">
        <f t="shared" si="46"/>
        <v>-0.2846153846153846</v>
      </c>
      <c r="L272" s="545">
        <f t="shared" si="46"/>
        <v>0.24731182795698925</v>
      </c>
      <c r="M272" s="548">
        <f t="shared" si="46"/>
        <v>-0.19827586206896552</v>
      </c>
      <c r="N272" s="554"/>
      <c r="O272" s="554"/>
      <c r="P272" s="554"/>
      <c r="Q272" s="554"/>
      <c r="R272" s="554"/>
      <c r="S272" s="8"/>
    </row>
    <row r="273" spans="1:19" ht="14.25" customHeight="1">
      <c r="A273" s="2"/>
      <c r="B273" s="2"/>
      <c r="C273" s="777" t="s">
        <v>310</v>
      </c>
      <c r="D273" s="736"/>
      <c r="E273" s="736"/>
      <c r="F273" s="736"/>
      <c r="G273" s="736"/>
      <c r="H273" s="736"/>
      <c r="I273" s="736"/>
      <c r="J273" s="736"/>
      <c r="K273" s="736"/>
      <c r="L273" s="736"/>
      <c r="M273" s="736"/>
      <c r="N273" s="353"/>
      <c r="O273" s="2"/>
      <c r="P273" s="2"/>
      <c r="Q273" s="2"/>
      <c r="R273" s="2"/>
      <c r="S273" s="2"/>
    </row>
    <row r="274" spans="1:19">
      <c r="A274" s="2"/>
      <c r="B274" s="2"/>
      <c r="C274" s="66" t="s">
        <v>311</v>
      </c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32.25" customHeight="1">
      <c r="A276" s="2"/>
      <c r="B276" s="2"/>
      <c r="C276" s="755" t="s">
        <v>1371</v>
      </c>
      <c r="D276" s="729"/>
      <c r="E276" s="729"/>
      <c r="F276" s="729"/>
      <c r="G276" s="729"/>
      <c r="H276" s="729"/>
      <c r="I276" s="729"/>
      <c r="J276" s="729"/>
      <c r="K276" s="729"/>
      <c r="L276" s="729"/>
      <c r="M276" s="729"/>
      <c r="N276" s="449"/>
      <c r="O276" s="460"/>
      <c r="P276" s="460"/>
      <c r="Q276" s="460"/>
      <c r="R276" s="460"/>
      <c r="S276" s="2"/>
    </row>
    <row r="277" spans="1:19" ht="6" customHeight="1">
      <c r="A277" s="2"/>
      <c r="B277" s="2"/>
      <c r="C277" s="663"/>
      <c r="D277" s="663"/>
      <c r="E277" s="663"/>
      <c r="F277" s="663"/>
      <c r="G277" s="663"/>
      <c r="H277" s="663"/>
      <c r="I277" s="663"/>
      <c r="J277" s="663"/>
      <c r="K277" s="663"/>
      <c r="L277" s="663"/>
      <c r="M277" s="663"/>
      <c r="N277" s="663"/>
      <c r="O277" s="663"/>
      <c r="P277" s="663"/>
      <c r="Q277" s="663"/>
      <c r="R277" s="663"/>
      <c r="S277" s="2"/>
    </row>
    <row r="278" spans="1:19" ht="14.25" customHeight="1">
      <c r="A278" s="2"/>
      <c r="B278" s="2"/>
      <c r="C278" s="760" t="s">
        <v>90</v>
      </c>
      <c r="D278" s="122" t="s">
        <v>98</v>
      </c>
      <c r="E278" s="124" t="s">
        <v>98</v>
      </c>
      <c r="F278" s="124" t="s">
        <v>98</v>
      </c>
      <c r="G278" s="124" t="s">
        <v>98</v>
      </c>
      <c r="H278" s="124" t="s">
        <v>98</v>
      </c>
      <c r="I278" s="124" t="s">
        <v>98</v>
      </c>
      <c r="J278" s="124" t="s">
        <v>98</v>
      </c>
      <c r="K278" s="147" t="s">
        <v>98</v>
      </c>
      <c r="L278" s="149" t="s">
        <v>98</v>
      </c>
      <c r="M278" s="149" t="s">
        <v>98</v>
      </c>
      <c r="N278" s="150" t="s">
        <v>98</v>
      </c>
      <c r="O278" s="151"/>
      <c r="P278" s="151"/>
      <c r="Q278" s="151"/>
      <c r="R278" s="151"/>
      <c r="S278" s="151"/>
    </row>
    <row r="279" spans="1:19" ht="15.75" customHeight="1">
      <c r="A279" s="2"/>
      <c r="B279" s="2"/>
      <c r="C279" s="761"/>
      <c r="D279" s="172">
        <v>2001</v>
      </c>
      <c r="E279" s="180">
        <v>2002</v>
      </c>
      <c r="F279" s="180">
        <v>2003</v>
      </c>
      <c r="G279" s="180">
        <v>2004</v>
      </c>
      <c r="H279" s="180">
        <v>2005</v>
      </c>
      <c r="I279" s="180">
        <v>2006</v>
      </c>
      <c r="J279" s="180">
        <v>2007</v>
      </c>
      <c r="K279" s="181">
        <v>2008</v>
      </c>
      <c r="L279" s="195">
        <v>2009</v>
      </c>
      <c r="M279" s="195">
        <v>2010</v>
      </c>
      <c r="N279" s="196">
        <v>2011</v>
      </c>
      <c r="O279" s="151"/>
      <c r="P279" s="151"/>
      <c r="Q279" s="151"/>
      <c r="R279" s="151"/>
      <c r="S279" s="151"/>
    </row>
    <row r="280" spans="1:19">
      <c r="A280" s="2"/>
      <c r="B280" s="2"/>
      <c r="C280" s="205" t="s">
        <v>303</v>
      </c>
      <c r="D280" s="483">
        <f t="shared" ref="D280:D286" si="47">D27/$D$34</f>
        <v>0.69565217391304346</v>
      </c>
      <c r="E280" s="485">
        <f t="shared" ref="E280:E286" si="48">E27/$E$34</f>
        <v>0.6</v>
      </c>
      <c r="F280" s="485">
        <f t="shared" ref="F280:F286" si="49">F27/$F$34</f>
        <v>0.647887323943662</v>
      </c>
      <c r="G280" s="485">
        <f t="shared" ref="G280:G286" si="50">G27/$G$34</f>
        <v>0.5</v>
      </c>
      <c r="H280" s="485">
        <f t="shared" ref="H280:H286" si="51">H27/$H$34</f>
        <v>0.57777777777777772</v>
      </c>
      <c r="I280" s="485">
        <f t="shared" ref="I280:I286" si="52">I27/$I$34</f>
        <v>0.54285714285714282</v>
      </c>
      <c r="J280" s="485">
        <f t="shared" ref="J280:J286" si="53">J27/$J$34</f>
        <v>0.44444444444444442</v>
      </c>
      <c r="K280" s="485">
        <f t="shared" ref="K280:K286" si="54">K27/$K$34</f>
        <v>0.36153846153846153</v>
      </c>
      <c r="L280" s="485">
        <f t="shared" ref="L280:L286" si="55">L27/$L$34</f>
        <v>5.3763440860215055E-2</v>
      </c>
      <c r="M280" s="485">
        <f t="shared" ref="M280:M286" si="56">M27/$M$34</f>
        <v>4.3103448275862072E-2</v>
      </c>
      <c r="N280" s="487">
        <f t="shared" ref="N280:N286" si="57">N27/$N$34</f>
        <v>6.4516129032258063E-2</v>
      </c>
      <c r="O280" s="558"/>
      <c r="P280" s="558"/>
      <c r="Q280" s="558"/>
      <c r="R280" s="558"/>
      <c r="S280" s="558"/>
    </row>
    <row r="281" spans="1:19">
      <c r="A281" s="2"/>
      <c r="B281" s="2"/>
      <c r="C281" s="257" t="s">
        <v>304</v>
      </c>
      <c r="D281" s="503">
        <f t="shared" si="47"/>
        <v>0.13043478260869565</v>
      </c>
      <c r="E281" s="504">
        <f t="shared" si="48"/>
        <v>0.13333333333333333</v>
      </c>
      <c r="F281" s="504">
        <f t="shared" si="49"/>
        <v>9.8591549295774641E-2</v>
      </c>
      <c r="G281" s="504">
        <f t="shared" si="50"/>
        <v>0.27500000000000002</v>
      </c>
      <c r="H281" s="504">
        <f t="shared" si="51"/>
        <v>0.21111111111111111</v>
      </c>
      <c r="I281" s="504">
        <f t="shared" si="52"/>
        <v>0.25714285714285712</v>
      </c>
      <c r="J281" s="504">
        <f t="shared" si="53"/>
        <v>0.12962962962962962</v>
      </c>
      <c r="K281" s="504">
        <f t="shared" si="54"/>
        <v>0.1</v>
      </c>
      <c r="L281" s="504">
        <f t="shared" si="55"/>
        <v>0.17204301075268819</v>
      </c>
      <c r="M281" s="504">
        <f t="shared" si="56"/>
        <v>9.4827586206896547E-2</v>
      </c>
      <c r="N281" s="513">
        <f t="shared" si="57"/>
        <v>0.18279569892473119</v>
      </c>
      <c r="O281" s="558"/>
      <c r="P281" s="558"/>
      <c r="Q281" s="558"/>
      <c r="R281" s="558"/>
      <c r="S281" s="558"/>
    </row>
    <row r="282" spans="1:19">
      <c r="A282" s="2"/>
      <c r="B282" s="2"/>
      <c r="C282" s="273" t="s">
        <v>306</v>
      </c>
      <c r="D282" s="515">
        <f t="shared" si="47"/>
        <v>0.10869565217391304</v>
      </c>
      <c r="E282" s="519">
        <f t="shared" si="48"/>
        <v>0.2</v>
      </c>
      <c r="F282" s="519">
        <f t="shared" si="49"/>
        <v>0.22535211267605634</v>
      </c>
      <c r="G282" s="519">
        <f t="shared" si="50"/>
        <v>0.2</v>
      </c>
      <c r="H282" s="519">
        <f t="shared" si="51"/>
        <v>0.1</v>
      </c>
      <c r="I282" s="519">
        <f t="shared" si="52"/>
        <v>0.19047619047619047</v>
      </c>
      <c r="J282" s="519">
        <f t="shared" si="53"/>
        <v>0.1111111111111111</v>
      </c>
      <c r="K282" s="519">
        <f t="shared" si="54"/>
        <v>7.6923076923076927E-2</v>
      </c>
      <c r="L282" s="519">
        <f t="shared" si="55"/>
        <v>0.18279569892473119</v>
      </c>
      <c r="M282" s="519">
        <f t="shared" si="56"/>
        <v>0.25</v>
      </c>
      <c r="N282" s="526">
        <f t="shared" si="57"/>
        <v>0.23655913978494625</v>
      </c>
      <c r="O282" s="558"/>
      <c r="P282" s="558"/>
      <c r="Q282" s="558"/>
      <c r="R282" s="558"/>
      <c r="S282" s="558"/>
    </row>
    <row r="283" spans="1:19">
      <c r="A283" s="2"/>
      <c r="B283" s="2"/>
      <c r="C283" s="257" t="s">
        <v>307</v>
      </c>
      <c r="D283" s="503">
        <f t="shared" si="47"/>
        <v>0</v>
      </c>
      <c r="E283" s="504">
        <f t="shared" si="48"/>
        <v>0</v>
      </c>
      <c r="F283" s="504">
        <f t="shared" si="49"/>
        <v>0</v>
      </c>
      <c r="G283" s="504">
        <f t="shared" si="50"/>
        <v>0</v>
      </c>
      <c r="H283" s="504">
        <f t="shared" si="51"/>
        <v>0</v>
      </c>
      <c r="I283" s="504">
        <f t="shared" si="52"/>
        <v>0</v>
      </c>
      <c r="J283" s="504">
        <f t="shared" si="53"/>
        <v>0</v>
      </c>
      <c r="K283" s="504">
        <f t="shared" si="54"/>
        <v>0</v>
      </c>
      <c r="L283" s="504">
        <f t="shared" si="55"/>
        <v>0.40860215053763443</v>
      </c>
      <c r="M283" s="504">
        <f t="shared" si="56"/>
        <v>0.45689655172413796</v>
      </c>
      <c r="N283" s="513">
        <f t="shared" si="57"/>
        <v>0.43010752688172044</v>
      </c>
      <c r="O283" s="558"/>
      <c r="P283" s="558"/>
      <c r="Q283" s="558"/>
      <c r="R283" s="558"/>
      <c r="S283" s="558"/>
    </row>
    <row r="284" spans="1:19">
      <c r="A284" s="2"/>
      <c r="B284" s="2"/>
      <c r="C284" s="273" t="s">
        <v>308</v>
      </c>
      <c r="D284" s="515">
        <f t="shared" si="47"/>
        <v>0</v>
      </c>
      <c r="E284" s="519">
        <f t="shared" si="48"/>
        <v>0</v>
      </c>
      <c r="F284" s="519">
        <f t="shared" si="49"/>
        <v>0</v>
      </c>
      <c r="G284" s="519">
        <f t="shared" si="50"/>
        <v>0</v>
      </c>
      <c r="H284" s="519">
        <f t="shared" si="51"/>
        <v>0</v>
      </c>
      <c r="I284" s="519">
        <f t="shared" si="52"/>
        <v>0</v>
      </c>
      <c r="J284" s="519">
        <f t="shared" si="53"/>
        <v>0</v>
      </c>
      <c r="K284" s="519">
        <f t="shared" si="54"/>
        <v>0</v>
      </c>
      <c r="L284" s="519">
        <f t="shared" si="55"/>
        <v>0.13978494623655913</v>
      </c>
      <c r="M284" s="519">
        <f t="shared" si="56"/>
        <v>0.12931034482758622</v>
      </c>
      <c r="N284" s="526">
        <f t="shared" si="57"/>
        <v>7.5268817204301078E-2</v>
      </c>
      <c r="O284" s="558"/>
      <c r="P284" s="558"/>
      <c r="Q284" s="558"/>
      <c r="R284" s="558"/>
      <c r="S284" s="558"/>
    </row>
    <row r="285" spans="1:19">
      <c r="A285" s="2"/>
      <c r="B285" s="2"/>
      <c r="C285" s="257" t="s">
        <v>309</v>
      </c>
      <c r="D285" s="503">
        <f t="shared" si="47"/>
        <v>0</v>
      </c>
      <c r="E285" s="504">
        <f t="shared" si="48"/>
        <v>0</v>
      </c>
      <c r="F285" s="504">
        <f t="shared" si="49"/>
        <v>0</v>
      </c>
      <c r="G285" s="504">
        <f t="shared" si="50"/>
        <v>0</v>
      </c>
      <c r="H285" s="504">
        <f t="shared" si="51"/>
        <v>0</v>
      </c>
      <c r="I285" s="504">
        <f t="shared" si="52"/>
        <v>0</v>
      </c>
      <c r="J285" s="504">
        <f t="shared" si="53"/>
        <v>0</v>
      </c>
      <c r="K285" s="504">
        <f t="shared" si="54"/>
        <v>0</v>
      </c>
      <c r="L285" s="504">
        <f t="shared" si="55"/>
        <v>0</v>
      </c>
      <c r="M285" s="504">
        <f t="shared" si="56"/>
        <v>8.6206896551724137E-3</v>
      </c>
      <c r="N285" s="513">
        <f t="shared" si="57"/>
        <v>0</v>
      </c>
      <c r="O285" s="558"/>
      <c r="P285" s="558"/>
      <c r="Q285" s="558"/>
      <c r="R285" s="558"/>
      <c r="S285" s="558"/>
    </row>
    <row r="286" spans="1:19" ht="26.25">
      <c r="A286" s="2"/>
      <c r="B286" s="2"/>
      <c r="C286" s="273" t="s">
        <v>78</v>
      </c>
      <c r="D286" s="515">
        <f t="shared" si="47"/>
        <v>6.5217391304347824E-2</v>
      </c>
      <c r="E286" s="519">
        <f t="shared" si="48"/>
        <v>6.6666666666666666E-2</v>
      </c>
      <c r="F286" s="519">
        <f t="shared" si="49"/>
        <v>2.8169014084507043E-2</v>
      </c>
      <c r="G286" s="519">
        <f t="shared" si="50"/>
        <v>2.5000000000000001E-2</v>
      </c>
      <c r="H286" s="519">
        <f t="shared" si="51"/>
        <v>0.1111111111111111</v>
      </c>
      <c r="I286" s="519">
        <f t="shared" si="52"/>
        <v>9.5238095238095247E-3</v>
      </c>
      <c r="J286" s="519">
        <f t="shared" si="53"/>
        <v>0.31481481481481483</v>
      </c>
      <c r="K286" s="519">
        <f t="shared" si="54"/>
        <v>0.46153846153846156</v>
      </c>
      <c r="L286" s="519">
        <f t="shared" si="55"/>
        <v>4.3010752688172046E-2</v>
      </c>
      <c r="M286" s="519">
        <f t="shared" si="56"/>
        <v>1.7241379310344827E-2</v>
      </c>
      <c r="N286" s="526">
        <f t="shared" si="57"/>
        <v>1.0752688172043012E-2</v>
      </c>
      <c r="O286" s="558"/>
      <c r="P286" s="558"/>
      <c r="Q286" s="558"/>
      <c r="R286" s="558"/>
      <c r="S286" s="558"/>
    </row>
    <row r="287" spans="1:19" ht="21.75" customHeight="1">
      <c r="A287" s="2"/>
      <c r="B287" s="2"/>
      <c r="C287" s="335" t="s">
        <v>71</v>
      </c>
      <c r="D287" s="563">
        <f t="shared" ref="D287:N287" si="58">SUM(D280:D286)</f>
        <v>1</v>
      </c>
      <c r="E287" s="566">
        <f t="shared" si="58"/>
        <v>1</v>
      </c>
      <c r="F287" s="566">
        <f t="shared" si="58"/>
        <v>1</v>
      </c>
      <c r="G287" s="566">
        <f t="shared" si="58"/>
        <v>1</v>
      </c>
      <c r="H287" s="566">
        <f t="shared" si="58"/>
        <v>1</v>
      </c>
      <c r="I287" s="566">
        <f t="shared" si="58"/>
        <v>0.99999999999999989</v>
      </c>
      <c r="J287" s="566">
        <f t="shared" si="58"/>
        <v>1</v>
      </c>
      <c r="K287" s="566">
        <f t="shared" si="58"/>
        <v>1</v>
      </c>
      <c r="L287" s="566">
        <f t="shared" si="58"/>
        <v>1</v>
      </c>
      <c r="M287" s="566">
        <f t="shared" si="58"/>
        <v>1</v>
      </c>
      <c r="N287" s="570">
        <f t="shared" si="58"/>
        <v>1.0000000000000002</v>
      </c>
      <c r="O287" s="551"/>
      <c r="P287" s="551"/>
      <c r="Q287" s="551"/>
      <c r="R287" s="551"/>
      <c r="S287" s="551"/>
    </row>
    <row r="288" spans="1:19" ht="15" customHeight="1">
      <c r="A288" s="2"/>
      <c r="B288" s="2"/>
      <c r="C288" s="778" t="s">
        <v>310</v>
      </c>
      <c r="D288" s="736"/>
      <c r="E288" s="736"/>
      <c r="F288" s="736"/>
      <c r="G288" s="736"/>
      <c r="H288" s="736"/>
      <c r="I288" s="736"/>
      <c r="J288" s="736"/>
      <c r="K288" s="736"/>
      <c r="L288" s="736"/>
      <c r="M288" s="736"/>
      <c r="N288" s="353"/>
      <c r="O288" s="2"/>
      <c r="P288" s="2"/>
      <c r="Q288" s="2"/>
      <c r="R288" s="2"/>
      <c r="S288" s="2"/>
    </row>
    <row r="289" spans="1:19">
      <c r="A289" s="2"/>
      <c r="B289" s="2"/>
      <c r="C289" s="66" t="s">
        <v>311</v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21.75" customHeight="1">
      <c r="A291" s="2"/>
      <c r="B291" s="2"/>
      <c r="C291" s="755" t="s">
        <v>1289</v>
      </c>
      <c r="D291" s="729"/>
      <c r="E291" s="729"/>
      <c r="F291" s="729"/>
      <c r="G291" s="729"/>
      <c r="H291" s="729"/>
      <c r="I291" s="729"/>
      <c r="J291" s="729"/>
      <c r="K291" s="729"/>
      <c r="L291" s="729"/>
      <c r="M291" s="729"/>
      <c r="N291" s="449"/>
      <c r="O291" s="2"/>
      <c r="P291" s="2"/>
      <c r="Q291" s="2"/>
      <c r="R291" s="2"/>
      <c r="S291" s="2"/>
    </row>
    <row r="292" spans="1:19" ht="7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2"/>
      <c r="B305" s="2"/>
      <c r="C305" s="66" t="s">
        <v>311</v>
      </c>
      <c r="D305" s="677"/>
      <c r="E305" s="677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2"/>
      <c r="B306" s="2"/>
      <c r="C306" s="405"/>
      <c r="D306" s="405"/>
      <c r="E306" s="405"/>
      <c r="F306" s="405"/>
      <c r="G306" s="405"/>
      <c r="H306" s="405"/>
      <c r="I306" s="405"/>
      <c r="J306" s="405"/>
      <c r="K306" s="405"/>
      <c r="L306" s="405"/>
      <c r="M306" s="18"/>
      <c r="N306" s="18"/>
      <c r="O306" s="2"/>
      <c r="P306" s="2"/>
      <c r="Q306" s="2"/>
      <c r="R306" s="2"/>
      <c r="S306" s="2"/>
    </row>
    <row r="307" spans="1:19" ht="18.75" customHeight="1">
      <c r="A307" s="2"/>
      <c r="B307" s="2"/>
      <c r="C307" s="439"/>
      <c r="D307" s="439"/>
      <c r="E307" s="439"/>
      <c r="F307" s="439"/>
      <c r="G307" s="18" t="s">
        <v>0</v>
      </c>
      <c r="H307" s="439"/>
      <c r="I307" s="439"/>
      <c r="J307" s="439"/>
      <c r="K307" s="439"/>
      <c r="L307" s="439"/>
      <c r="M307" s="46"/>
      <c r="N307" s="46"/>
      <c r="O307" s="2"/>
      <c r="P307" s="2"/>
      <c r="Q307" s="2"/>
      <c r="R307" s="2"/>
      <c r="S307" s="2"/>
    </row>
    <row r="308" spans="1:19" ht="21" customHeight="1">
      <c r="A308" s="2"/>
      <c r="B308" s="2"/>
      <c r="C308" s="439"/>
      <c r="D308" s="439"/>
      <c r="E308" s="439"/>
      <c r="F308" s="439"/>
      <c r="G308" s="46" t="s">
        <v>7</v>
      </c>
      <c r="H308" s="439"/>
      <c r="I308" s="439"/>
      <c r="J308" s="439"/>
      <c r="K308" s="439"/>
      <c r="L308" s="439"/>
      <c r="M308" s="46"/>
      <c r="N308" s="46"/>
      <c r="O308" s="2"/>
      <c r="P308" s="2"/>
      <c r="Q308" s="2"/>
      <c r="R308" s="2"/>
      <c r="S308" s="2"/>
    </row>
    <row r="309" spans="1:19">
      <c r="A309" s="2"/>
      <c r="B309" s="2"/>
      <c r="C309" s="2"/>
      <c r="D309" s="2"/>
      <c r="E309" s="2"/>
      <c r="F309" s="2"/>
      <c r="G309" s="46" t="s">
        <v>8</v>
      </c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</row>
    <row r="963" spans="1:19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</row>
    <row r="964" spans="1:19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</row>
    <row r="965" spans="1:19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</row>
    <row r="966" spans="1:19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</row>
    <row r="967" spans="1:19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</row>
    <row r="968" spans="1:19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</row>
    <row r="969" spans="1:1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</row>
    <row r="970" spans="1:19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</row>
    <row r="971" spans="1:19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</row>
    <row r="972" spans="1:19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</row>
    <row r="973" spans="1:19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</row>
    <row r="974" spans="1:19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</row>
    <row r="975" spans="1:19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</row>
    <row r="976" spans="1:19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</row>
    <row r="977" spans="1:19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</row>
    <row r="978" spans="1:19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</row>
    <row r="979" spans="1:1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</row>
    <row r="980" spans="1:19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</row>
    <row r="981" spans="1:19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</row>
    <row r="982" spans="1:19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</row>
    <row r="983" spans="1:19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</row>
    <row r="984" spans="1:19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</row>
    <row r="985" spans="1:19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</row>
    <row r="986" spans="1:19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</row>
    <row r="987" spans="1:19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</row>
    <row r="988" spans="1:19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</row>
    <row r="989" spans="1:1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</row>
    <row r="990" spans="1:19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</row>
    <row r="991" spans="1:19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</row>
    <row r="992" spans="1:19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</row>
    <row r="993" spans="1:19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</row>
    <row r="994" spans="1:19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</row>
    <row r="995" spans="1:19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</row>
    <row r="996" spans="1:19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</row>
    <row r="997" spans="1:19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</row>
    <row r="998" spans="1:19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</row>
    <row r="999" spans="1:1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</row>
    <row r="1000" spans="1:19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</row>
  </sheetData>
  <mergeCells count="45">
    <mergeCell ref="C4:N4"/>
    <mergeCell ref="C88:M88"/>
    <mergeCell ref="C107:N107"/>
    <mergeCell ref="C91:N91"/>
    <mergeCell ref="C119:M119"/>
    <mergeCell ref="C44:M44"/>
    <mergeCell ref="C47:N47"/>
    <mergeCell ref="C67:M67"/>
    <mergeCell ref="C59:N59"/>
    <mergeCell ref="C77:M77"/>
    <mergeCell ref="C70:N70"/>
    <mergeCell ref="C80:N80"/>
    <mergeCell ref="C291:M291"/>
    <mergeCell ref="C288:M288"/>
    <mergeCell ref="C9:N9"/>
    <mergeCell ref="C11:C12"/>
    <mergeCell ref="C39:N39"/>
    <mergeCell ref="C35:M35"/>
    <mergeCell ref="C123:N123"/>
    <mergeCell ref="C134:M134"/>
    <mergeCell ref="C137:N137"/>
    <mergeCell ref="C165:M165"/>
    <mergeCell ref="C152:M152"/>
    <mergeCell ref="C177:M177"/>
    <mergeCell ref="C190:M190"/>
    <mergeCell ref="C149:M149"/>
    <mergeCell ref="C203:M203"/>
    <mergeCell ref="C216:M216"/>
    <mergeCell ref="C278:C279"/>
    <mergeCell ref="C249:C250"/>
    <mergeCell ref="C82:C83"/>
    <mergeCell ref="C139:C140"/>
    <mergeCell ref="C259:M259"/>
    <mergeCell ref="C262:M262"/>
    <mergeCell ref="C276:M276"/>
    <mergeCell ref="C273:M273"/>
    <mergeCell ref="C247:M247"/>
    <mergeCell ref="C230:M230"/>
    <mergeCell ref="C5:N5"/>
    <mergeCell ref="C6:N6"/>
    <mergeCell ref="C41:C42"/>
    <mergeCell ref="C61:C62"/>
    <mergeCell ref="C109:C110"/>
    <mergeCell ref="C7:K7"/>
    <mergeCell ref="C8:N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1000"/>
  <sheetViews>
    <sheetView showGridLines="0" workbookViewId="0"/>
  </sheetViews>
  <sheetFormatPr baseColWidth="10" defaultColWidth="15.140625" defaultRowHeight="15" customHeight="1"/>
  <cols>
    <col min="1" max="1" width="16.28515625" customWidth="1"/>
    <col min="2" max="2" width="13.42578125" customWidth="1"/>
    <col min="3" max="3" width="17.42578125" customWidth="1"/>
    <col min="4" max="4" width="5.5703125" customWidth="1"/>
    <col min="5" max="6" width="5.42578125" customWidth="1"/>
    <col min="7" max="7" width="5.7109375" customWidth="1"/>
    <col min="8" max="10" width="5.85546875" customWidth="1"/>
    <col min="11" max="11" width="5.5703125" customWidth="1"/>
    <col min="12" max="14" width="5.42578125" customWidth="1"/>
    <col min="15" max="16" width="3.42578125" customWidth="1"/>
    <col min="17" max="19" width="8.5703125" customWidth="1"/>
    <col min="20" max="26" width="7.5703125" customWidth="1"/>
  </cols>
  <sheetData>
    <row r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15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ht="15.75" customHeight="1">
      <c r="A3" s="2"/>
      <c r="B3" s="2"/>
      <c r="C3" s="84"/>
      <c r="D3" s="85"/>
      <c r="E3" s="85"/>
      <c r="F3" s="85"/>
      <c r="G3" s="85"/>
      <c r="H3" s="85"/>
      <c r="I3" s="85"/>
      <c r="J3" s="85"/>
      <c r="K3" s="85"/>
      <c r="L3" s="85"/>
      <c r="M3" s="85"/>
      <c r="N3" s="86"/>
      <c r="O3" s="2"/>
      <c r="P3" s="2"/>
      <c r="Q3" s="2"/>
      <c r="R3" s="2"/>
      <c r="S3" s="2"/>
    </row>
    <row r="4" spans="1:19" ht="15.75" customHeight="1">
      <c r="A4" s="2"/>
      <c r="B4" s="2"/>
      <c r="C4" s="781" t="s">
        <v>2</v>
      </c>
      <c r="D4" s="729"/>
      <c r="E4" s="729"/>
      <c r="F4" s="729"/>
      <c r="G4" s="729"/>
      <c r="H4" s="729"/>
      <c r="I4" s="729"/>
      <c r="J4" s="729"/>
      <c r="K4" s="729"/>
      <c r="L4" s="729"/>
      <c r="M4" s="729"/>
      <c r="N4" s="769"/>
      <c r="O4" s="2"/>
      <c r="P4" s="2"/>
      <c r="Q4" s="2"/>
      <c r="R4" s="2"/>
      <c r="S4" s="2"/>
    </row>
    <row r="5" spans="1:19" ht="15.75" customHeight="1">
      <c r="A5" s="2"/>
      <c r="B5" s="2"/>
      <c r="C5" s="781" t="s">
        <v>3</v>
      </c>
      <c r="D5" s="729"/>
      <c r="E5" s="729"/>
      <c r="F5" s="729"/>
      <c r="G5" s="729"/>
      <c r="H5" s="729"/>
      <c r="I5" s="729"/>
      <c r="J5" s="729"/>
      <c r="K5" s="729"/>
      <c r="L5" s="729"/>
      <c r="M5" s="729"/>
      <c r="N5" s="769"/>
      <c r="O5" s="2"/>
      <c r="P5" s="2"/>
      <c r="Q5" s="2"/>
      <c r="R5" s="2"/>
      <c r="S5" s="2"/>
    </row>
    <row r="6" spans="1:19" ht="14.25" customHeight="1">
      <c r="A6" s="2"/>
      <c r="B6" s="2"/>
      <c r="C6" s="781" t="s">
        <v>4</v>
      </c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69"/>
      <c r="O6" s="2"/>
      <c r="P6" s="2"/>
      <c r="Q6" s="2"/>
      <c r="R6" s="2"/>
      <c r="S6" s="2"/>
    </row>
    <row r="7" spans="1:19" ht="14.25" customHeight="1">
      <c r="A7" s="2"/>
      <c r="B7" s="2"/>
      <c r="C7" s="775"/>
      <c r="D7" s="729"/>
      <c r="E7" s="729"/>
      <c r="F7" s="729"/>
      <c r="G7" s="729"/>
      <c r="H7" s="729"/>
      <c r="I7" s="729"/>
      <c r="J7" s="729"/>
      <c r="K7" s="729"/>
      <c r="L7" s="107"/>
      <c r="M7" s="107"/>
      <c r="N7" s="109"/>
      <c r="O7" s="2"/>
      <c r="P7" s="2"/>
      <c r="Q7" s="2"/>
      <c r="R7" s="2"/>
      <c r="S7" s="2"/>
    </row>
    <row r="8" spans="1:19" ht="18" customHeight="1">
      <c r="A8" s="2"/>
      <c r="B8" s="2"/>
      <c r="C8" s="781" t="s">
        <v>91</v>
      </c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69"/>
      <c r="O8" s="2"/>
      <c r="P8" s="2"/>
      <c r="Q8" s="2"/>
      <c r="R8" s="2"/>
      <c r="S8" s="2"/>
    </row>
    <row r="9" spans="1:19" ht="23.25" customHeight="1">
      <c r="A9" s="2"/>
      <c r="B9" s="2"/>
      <c r="C9" s="782" t="s">
        <v>92</v>
      </c>
      <c r="D9" s="763"/>
      <c r="E9" s="763"/>
      <c r="F9" s="763"/>
      <c r="G9" s="763"/>
      <c r="H9" s="763"/>
      <c r="I9" s="763"/>
      <c r="J9" s="763"/>
      <c r="K9" s="763"/>
      <c r="L9" s="763"/>
      <c r="M9" s="763"/>
      <c r="N9" s="764"/>
      <c r="O9" s="2"/>
      <c r="P9" s="2"/>
      <c r="Q9" s="2"/>
      <c r="R9" s="2"/>
      <c r="S9" s="2"/>
    </row>
    <row r="10" spans="1:19" ht="5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1:19" ht="15" customHeight="1">
      <c r="A11" s="2"/>
      <c r="B11" s="2"/>
      <c r="C11" s="760" t="s">
        <v>90</v>
      </c>
      <c r="D11" s="122" t="s">
        <v>98</v>
      </c>
      <c r="E11" s="124" t="s">
        <v>98</v>
      </c>
      <c r="F11" s="124" t="s">
        <v>98</v>
      </c>
      <c r="G11" s="124" t="s">
        <v>98</v>
      </c>
      <c r="H11" s="124" t="s">
        <v>98</v>
      </c>
      <c r="I11" s="124" t="s">
        <v>98</v>
      </c>
      <c r="J11" s="124" t="s">
        <v>98</v>
      </c>
      <c r="K11" s="147" t="s">
        <v>98</v>
      </c>
      <c r="L11" s="149" t="s">
        <v>98</v>
      </c>
      <c r="M11" s="149" t="s">
        <v>98</v>
      </c>
      <c r="N11" s="150" t="s">
        <v>98</v>
      </c>
      <c r="O11" s="164"/>
      <c r="P11" s="164"/>
      <c r="Q11" s="164"/>
      <c r="R11" s="164"/>
      <c r="S11" s="164"/>
    </row>
    <row r="12" spans="1:19" ht="16.5" customHeight="1">
      <c r="A12" s="2"/>
      <c r="B12" s="18" t="s">
        <v>0</v>
      </c>
      <c r="C12" s="761"/>
      <c r="D12" s="172">
        <v>2001</v>
      </c>
      <c r="E12" s="180">
        <v>2002</v>
      </c>
      <c r="F12" s="180">
        <v>2003</v>
      </c>
      <c r="G12" s="180">
        <v>2004</v>
      </c>
      <c r="H12" s="180">
        <v>2005</v>
      </c>
      <c r="I12" s="180">
        <v>2006</v>
      </c>
      <c r="J12" s="180">
        <v>2007</v>
      </c>
      <c r="K12" s="181">
        <v>2008</v>
      </c>
      <c r="L12" s="195">
        <v>2009</v>
      </c>
      <c r="M12" s="195">
        <v>2010</v>
      </c>
      <c r="N12" s="196">
        <v>2011</v>
      </c>
      <c r="O12" s="164"/>
      <c r="P12" s="164"/>
      <c r="Q12" s="164"/>
      <c r="R12" s="164"/>
      <c r="S12" s="164"/>
    </row>
    <row r="13" spans="1:19" ht="15.75" customHeight="1">
      <c r="A13" s="2"/>
      <c r="B13" s="18" t="s">
        <v>133</v>
      </c>
      <c r="C13" s="205" t="s">
        <v>134</v>
      </c>
      <c r="D13" s="211">
        <v>1069</v>
      </c>
      <c r="E13" s="212">
        <v>1379</v>
      </c>
      <c r="F13" s="259">
        <v>1434</v>
      </c>
      <c r="G13" s="212">
        <v>1440</v>
      </c>
      <c r="H13" s="212">
        <v>1849</v>
      </c>
      <c r="I13" s="212">
        <v>1440</v>
      </c>
      <c r="J13" s="212">
        <v>3350</v>
      </c>
      <c r="K13" s="212">
        <v>4094</v>
      </c>
      <c r="L13" s="212">
        <v>4635</v>
      </c>
      <c r="M13" s="212">
        <v>5776</v>
      </c>
      <c r="N13" s="260">
        <v>6144</v>
      </c>
      <c r="O13" s="271"/>
      <c r="P13" s="271"/>
      <c r="Q13" s="271"/>
      <c r="R13" s="271"/>
      <c r="S13" s="271"/>
    </row>
    <row r="14" spans="1:19" ht="15.75" customHeight="1">
      <c r="A14" s="2"/>
      <c r="B14" s="18" t="s">
        <v>210</v>
      </c>
      <c r="C14" s="257" t="s">
        <v>267</v>
      </c>
      <c r="D14" s="320">
        <v>112</v>
      </c>
      <c r="E14" s="322">
        <v>144</v>
      </c>
      <c r="F14" s="322">
        <v>145</v>
      </c>
      <c r="G14" s="322">
        <v>145</v>
      </c>
      <c r="H14" s="322">
        <v>143</v>
      </c>
      <c r="I14" s="322">
        <v>144</v>
      </c>
      <c r="J14" s="277">
        <v>249</v>
      </c>
      <c r="K14" s="277">
        <v>346</v>
      </c>
      <c r="L14" s="277">
        <v>400</v>
      </c>
      <c r="M14" s="277">
        <v>673</v>
      </c>
      <c r="N14" s="293">
        <v>863</v>
      </c>
      <c r="O14" s="271"/>
      <c r="P14" s="271"/>
      <c r="Q14" s="271"/>
      <c r="R14" s="271"/>
      <c r="S14" s="271"/>
    </row>
    <row r="15" spans="1:19" ht="15.75" customHeight="1">
      <c r="A15" s="2"/>
      <c r="B15" s="2"/>
      <c r="C15" s="273" t="s">
        <v>294</v>
      </c>
      <c r="D15" s="324">
        <v>4</v>
      </c>
      <c r="E15" s="326">
        <v>9</v>
      </c>
      <c r="F15" s="326">
        <v>16</v>
      </c>
      <c r="G15" s="326">
        <v>0</v>
      </c>
      <c r="H15" s="326">
        <v>14</v>
      </c>
      <c r="I15" s="326">
        <v>11</v>
      </c>
      <c r="J15" s="326">
        <v>29</v>
      </c>
      <c r="K15" s="326">
        <v>147</v>
      </c>
      <c r="L15" s="326">
        <v>600</v>
      </c>
      <c r="M15" s="326">
        <v>410</v>
      </c>
      <c r="N15" s="327">
        <v>429</v>
      </c>
      <c r="O15" s="271"/>
      <c r="P15" s="271"/>
      <c r="Q15" s="271"/>
      <c r="R15" s="271"/>
      <c r="S15" s="271"/>
    </row>
    <row r="16" spans="1:19" ht="15.75" customHeight="1">
      <c r="A16" s="2"/>
      <c r="B16" s="2"/>
      <c r="C16" s="257" t="s">
        <v>295</v>
      </c>
      <c r="D16" s="320">
        <v>4</v>
      </c>
      <c r="E16" s="322">
        <v>0</v>
      </c>
      <c r="F16" s="322">
        <v>0</v>
      </c>
      <c r="G16" s="322">
        <v>18</v>
      </c>
      <c r="H16" s="322">
        <v>0</v>
      </c>
      <c r="I16" s="322">
        <v>0</v>
      </c>
      <c r="J16" s="322">
        <v>0</v>
      </c>
      <c r="K16" s="322">
        <v>299</v>
      </c>
      <c r="L16" s="322">
        <v>711</v>
      </c>
      <c r="M16" s="322">
        <v>651</v>
      </c>
      <c r="N16" s="364">
        <v>475</v>
      </c>
      <c r="O16" s="271"/>
      <c r="P16" s="271"/>
      <c r="Q16" s="271"/>
      <c r="R16" s="271"/>
      <c r="S16" s="271"/>
    </row>
    <row r="17" spans="1:19" ht="15.75" customHeight="1">
      <c r="A17" s="2"/>
      <c r="B17" s="2"/>
      <c r="C17" s="273" t="s">
        <v>78</v>
      </c>
      <c r="D17" s="296">
        <v>887</v>
      </c>
      <c r="E17" s="366">
        <v>1052</v>
      </c>
      <c r="F17" s="366">
        <v>1028</v>
      </c>
      <c r="G17" s="366">
        <v>1028</v>
      </c>
      <c r="H17" s="366">
        <v>1086</v>
      </c>
      <c r="I17" s="366">
        <v>833</v>
      </c>
      <c r="J17" s="366">
        <v>2741</v>
      </c>
      <c r="K17" s="366">
        <v>1439</v>
      </c>
      <c r="L17" s="366">
        <v>1556</v>
      </c>
      <c r="M17" s="366">
        <v>1698</v>
      </c>
      <c r="N17" s="368">
        <v>1720</v>
      </c>
      <c r="O17" s="271"/>
      <c r="P17" s="271"/>
      <c r="Q17" s="271"/>
      <c r="R17" s="271"/>
      <c r="S17" s="271"/>
    </row>
    <row r="18" spans="1:19" ht="21.75" customHeight="1">
      <c r="A18" s="2"/>
      <c r="B18" s="2"/>
      <c r="C18" s="292" t="s">
        <v>71</v>
      </c>
      <c r="D18" s="294">
        <f t="shared" ref="D18:N18" si="0">SUM(D13:D17)</f>
        <v>2076</v>
      </c>
      <c r="E18" s="299">
        <f t="shared" si="0"/>
        <v>2584</v>
      </c>
      <c r="F18" s="299">
        <f t="shared" si="0"/>
        <v>2623</v>
      </c>
      <c r="G18" s="299">
        <f t="shared" si="0"/>
        <v>2631</v>
      </c>
      <c r="H18" s="299">
        <f t="shared" si="0"/>
        <v>3092</v>
      </c>
      <c r="I18" s="299">
        <f t="shared" si="0"/>
        <v>2428</v>
      </c>
      <c r="J18" s="299">
        <f t="shared" si="0"/>
        <v>6369</v>
      </c>
      <c r="K18" s="299">
        <f t="shared" si="0"/>
        <v>6325</v>
      </c>
      <c r="L18" s="299">
        <f t="shared" si="0"/>
        <v>7902</v>
      </c>
      <c r="M18" s="299">
        <f t="shared" si="0"/>
        <v>9208</v>
      </c>
      <c r="N18" s="304">
        <f t="shared" si="0"/>
        <v>9631</v>
      </c>
      <c r="O18" s="306"/>
      <c r="P18" s="306"/>
      <c r="Q18" s="306"/>
      <c r="R18" s="306"/>
      <c r="S18" s="306"/>
    </row>
    <row r="19" spans="1:19" ht="9.75" customHeight="1">
      <c r="A19" s="2"/>
      <c r="B19" s="2"/>
      <c r="C19" s="310"/>
      <c r="D19" s="312"/>
      <c r="E19" s="312"/>
      <c r="F19" s="312"/>
      <c r="G19" s="312"/>
      <c r="H19" s="312"/>
      <c r="I19" s="312"/>
      <c r="J19" s="312"/>
      <c r="K19" s="312"/>
      <c r="L19" s="312"/>
      <c r="M19" s="312"/>
      <c r="N19" s="312"/>
      <c r="O19" s="306"/>
      <c r="P19" s="306"/>
      <c r="Q19" s="306"/>
      <c r="R19" s="306"/>
      <c r="S19" s="306"/>
    </row>
    <row r="20" spans="1:19" ht="15.75" customHeight="1">
      <c r="A20" s="2"/>
      <c r="B20" s="2"/>
      <c r="C20" s="316" t="s">
        <v>316</v>
      </c>
      <c r="D20" s="371">
        <v>58</v>
      </c>
      <c r="E20" s="411">
        <v>23</v>
      </c>
      <c r="F20" s="411">
        <v>16</v>
      </c>
      <c r="G20" s="411">
        <v>16</v>
      </c>
      <c r="H20" s="411">
        <v>204</v>
      </c>
      <c r="I20" s="411">
        <v>94</v>
      </c>
      <c r="J20" s="411">
        <v>225</v>
      </c>
      <c r="K20" s="411">
        <v>317</v>
      </c>
      <c r="L20" s="411">
        <v>162</v>
      </c>
      <c r="M20" s="411">
        <v>175</v>
      </c>
      <c r="N20" s="413">
        <v>195</v>
      </c>
      <c r="O20" s="271"/>
      <c r="P20" s="271"/>
      <c r="Q20" s="271"/>
      <c r="R20" s="271"/>
      <c r="S20" s="271"/>
    </row>
    <row r="21" spans="1:19" ht="15.75" customHeight="1">
      <c r="A21" s="2"/>
      <c r="B21" s="2"/>
      <c r="C21" s="257" t="s">
        <v>299</v>
      </c>
      <c r="D21" s="320">
        <v>545</v>
      </c>
      <c r="E21" s="277">
        <v>549</v>
      </c>
      <c r="F21" s="277">
        <v>723</v>
      </c>
      <c r="G21" s="277">
        <v>240</v>
      </c>
      <c r="H21" s="277">
        <v>586</v>
      </c>
      <c r="I21" s="277">
        <v>747</v>
      </c>
      <c r="J21" s="277">
        <v>2214</v>
      </c>
      <c r="K21" s="277">
        <v>2005</v>
      </c>
      <c r="L21" s="277">
        <v>2920</v>
      </c>
      <c r="M21" s="277">
        <v>3511</v>
      </c>
      <c r="N21" s="293">
        <v>3784</v>
      </c>
      <c r="O21" s="271"/>
      <c r="P21" s="271"/>
      <c r="Q21" s="271"/>
      <c r="R21" s="271"/>
      <c r="S21" s="271"/>
    </row>
    <row r="22" spans="1:19" ht="15.75" customHeight="1">
      <c r="A22" s="2"/>
      <c r="B22" s="2"/>
      <c r="C22" s="273" t="s">
        <v>300</v>
      </c>
      <c r="D22" s="296">
        <v>821</v>
      </c>
      <c r="E22" s="366">
        <v>1209</v>
      </c>
      <c r="F22" s="366">
        <v>1101</v>
      </c>
      <c r="G22" s="366">
        <v>1592</v>
      </c>
      <c r="H22" s="366">
        <v>1514</v>
      </c>
      <c r="I22" s="366">
        <v>986</v>
      </c>
      <c r="J22" s="366">
        <v>1268</v>
      </c>
      <c r="K22" s="366">
        <v>2630</v>
      </c>
      <c r="L22" s="366">
        <v>3383</v>
      </c>
      <c r="M22" s="366">
        <v>3902</v>
      </c>
      <c r="N22" s="368">
        <v>4050</v>
      </c>
      <c r="O22" s="271"/>
      <c r="P22" s="271"/>
      <c r="Q22" s="271"/>
      <c r="R22" s="271"/>
      <c r="S22" s="271"/>
    </row>
    <row r="23" spans="1:19" ht="15.75" customHeight="1">
      <c r="A23" s="2"/>
      <c r="B23" s="2"/>
      <c r="C23" s="257" t="s">
        <v>301</v>
      </c>
      <c r="D23" s="320">
        <v>48</v>
      </c>
      <c r="E23" s="322">
        <v>75</v>
      </c>
      <c r="F23" s="322">
        <v>84</v>
      </c>
      <c r="G23" s="322">
        <v>85</v>
      </c>
      <c r="H23" s="322">
        <v>99</v>
      </c>
      <c r="I23" s="322">
        <v>74</v>
      </c>
      <c r="J23" s="322">
        <v>161</v>
      </c>
      <c r="K23" s="322">
        <v>193</v>
      </c>
      <c r="L23" s="322">
        <v>203</v>
      </c>
      <c r="M23" s="322">
        <v>218</v>
      </c>
      <c r="N23" s="364">
        <v>247</v>
      </c>
      <c r="O23" s="271"/>
      <c r="P23" s="271"/>
      <c r="Q23" s="271"/>
      <c r="R23" s="271"/>
      <c r="S23" s="271"/>
    </row>
    <row r="24" spans="1:19" ht="15.75" customHeight="1">
      <c r="A24" s="2"/>
      <c r="B24" s="2"/>
      <c r="C24" s="273" t="s">
        <v>78</v>
      </c>
      <c r="D24" s="296">
        <v>604</v>
      </c>
      <c r="E24" s="366">
        <v>728</v>
      </c>
      <c r="F24" s="366">
        <v>699</v>
      </c>
      <c r="G24" s="366">
        <v>698</v>
      </c>
      <c r="H24" s="366">
        <v>689</v>
      </c>
      <c r="I24" s="366">
        <v>527</v>
      </c>
      <c r="J24" s="366">
        <v>2501</v>
      </c>
      <c r="K24" s="366">
        <v>1180</v>
      </c>
      <c r="L24" s="366">
        <v>1234</v>
      </c>
      <c r="M24" s="366">
        <v>1402</v>
      </c>
      <c r="N24" s="368">
        <v>1355</v>
      </c>
      <c r="O24" s="271"/>
      <c r="P24" s="271"/>
      <c r="Q24" s="271"/>
      <c r="R24" s="271"/>
      <c r="S24" s="271"/>
    </row>
    <row r="25" spans="1:19" ht="22.5" customHeight="1">
      <c r="A25" s="2"/>
      <c r="B25" s="2"/>
      <c r="C25" s="292" t="s">
        <v>71</v>
      </c>
      <c r="D25" s="294">
        <f t="shared" ref="D25:E25" si="1">SUM(D20:D24)</f>
        <v>2076</v>
      </c>
      <c r="E25" s="299">
        <f t="shared" si="1"/>
        <v>2584</v>
      </c>
      <c r="F25" s="299">
        <f>F20+F21+F22+F23+F24</f>
        <v>2623</v>
      </c>
      <c r="G25" s="299">
        <f t="shared" ref="G25:N25" si="2">SUM(G20:G24)</f>
        <v>2631</v>
      </c>
      <c r="H25" s="299">
        <f t="shared" si="2"/>
        <v>3092</v>
      </c>
      <c r="I25" s="299">
        <f t="shared" si="2"/>
        <v>2428</v>
      </c>
      <c r="J25" s="299">
        <f t="shared" si="2"/>
        <v>6369</v>
      </c>
      <c r="K25" s="299">
        <f t="shared" si="2"/>
        <v>6325</v>
      </c>
      <c r="L25" s="299">
        <f t="shared" si="2"/>
        <v>7902</v>
      </c>
      <c r="M25" s="299">
        <f t="shared" si="2"/>
        <v>9208</v>
      </c>
      <c r="N25" s="304">
        <f t="shared" si="2"/>
        <v>9631</v>
      </c>
      <c r="O25" s="306"/>
      <c r="P25" s="306"/>
      <c r="Q25" s="306"/>
      <c r="R25" s="306"/>
      <c r="S25" s="306"/>
    </row>
    <row r="26" spans="1:19" ht="9.75" customHeight="1">
      <c r="A26" s="2"/>
      <c r="B26" s="2"/>
      <c r="C26" s="310"/>
      <c r="D26" s="312"/>
      <c r="E26" s="312"/>
      <c r="F26" s="312"/>
      <c r="G26" s="312"/>
      <c r="H26" s="312"/>
      <c r="I26" s="312"/>
      <c r="J26" s="312"/>
      <c r="K26" s="312"/>
      <c r="L26" s="312"/>
      <c r="M26" s="312"/>
      <c r="N26" s="312"/>
      <c r="O26" s="306"/>
      <c r="P26" s="306"/>
      <c r="Q26" s="306"/>
      <c r="R26" s="306"/>
      <c r="S26" s="306"/>
    </row>
    <row r="27" spans="1:19" ht="16.5" customHeight="1">
      <c r="A27" s="2"/>
      <c r="B27" s="2"/>
      <c r="C27" s="316" t="s">
        <v>132</v>
      </c>
      <c r="D27" s="425">
        <v>1404</v>
      </c>
      <c r="E27" s="427">
        <v>1790</v>
      </c>
      <c r="F27" s="427">
        <v>1833</v>
      </c>
      <c r="G27" s="427">
        <v>1839</v>
      </c>
      <c r="H27" s="427">
        <v>2214</v>
      </c>
      <c r="I27" s="427">
        <v>1723</v>
      </c>
      <c r="J27" s="427">
        <v>4594</v>
      </c>
      <c r="K27" s="427">
        <v>4708</v>
      </c>
      <c r="L27" s="427">
        <v>5792</v>
      </c>
      <c r="M27" s="427">
        <v>6785</v>
      </c>
      <c r="N27" s="429">
        <v>7259</v>
      </c>
      <c r="O27" s="271"/>
      <c r="P27" s="271"/>
      <c r="Q27" s="271"/>
      <c r="R27" s="271"/>
      <c r="S27" s="271"/>
    </row>
    <row r="28" spans="1:19" ht="15.75" customHeight="1">
      <c r="A28" s="2"/>
      <c r="B28" s="2"/>
      <c r="C28" s="257" t="s">
        <v>139</v>
      </c>
      <c r="D28" s="320">
        <v>253</v>
      </c>
      <c r="E28" s="322">
        <v>326</v>
      </c>
      <c r="F28" s="322">
        <v>375</v>
      </c>
      <c r="G28" s="277">
        <v>376</v>
      </c>
      <c r="H28" s="277">
        <v>423</v>
      </c>
      <c r="I28" s="277">
        <v>396</v>
      </c>
      <c r="J28" s="277">
        <v>966</v>
      </c>
      <c r="K28" s="277">
        <v>983</v>
      </c>
      <c r="L28" s="277">
        <v>1312</v>
      </c>
      <c r="M28" s="277">
        <v>1525</v>
      </c>
      <c r="N28" s="293">
        <v>1638</v>
      </c>
      <c r="O28" s="271"/>
      <c r="P28" s="271"/>
      <c r="Q28" s="271"/>
      <c r="R28" s="271"/>
      <c r="S28" s="271"/>
    </row>
    <row r="29" spans="1:19" ht="15.75" customHeight="1">
      <c r="A29" s="2"/>
      <c r="B29" s="2"/>
      <c r="C29" s="273" t="s">
        <v>78</v>
      </c>
      <c r="D29" s="324">
        <v>419</v>
      </c>
      <c r="E29" s="326">
        <v>468</v>
      </c>
      <c r="F29" s="326">
        <v>415</v>
      </c>
      <c r="G29" s="326">
        <v>416</v>
      </c>
      <c r="H29" s="366">
        <v>455</v>
      </c>
      <c r="I29" s="326">
        <v>309</v>
      </c>
      <c r="J29" s="366">
        <v>809</v>
      </c>
      <c r="K29" s="366">
        <v>634</v>
      </c>
      <c r="L29" s="366">
        <v>798</v>
      </c>
      <c r="M29" s="366">
        <v>898</v>
      </c>
      <c r="N29" s="368">
        <v>734</v>
      </c>
      <c r="O29" s="271"/>
      <c r="P29" s="271"/>
      <c r="Q29" s="271"/>
      <c r="R29" s="271"/>
      <c r="S29" s="271"/>
    </row>
    <row r="30" spans="1:19" ht="21.75" customHeight="1">
      <c r="A30" s="2"/>
      <c r="B30" s="2"/>
      <c r="C30" s="292" t="s">
        <v>71</v>
      </c>
      <c r="D30" s="294">
        <f t="shared" ref="D30:N30" si="3">SUM(D27:D29)</f>
        <v>2076</v>
      </c>
      <c r="E30" s="299">
        <f t="shared" si="3"/>
        <v>2584</v>
      </c>
      <c r="F30" s="299">
        <f t="shared" si="3"/>
        <v>2623</v>
      </c>
      <c r="G30" s="299">
        <f t="shared" si="3"/>
        <v>2631</v>
      </c>
      <c r="H30" s="299">
        <f t="shared" si="3"/>
        <v>3092</v>
      </c>
      <c r="I30" s="299">
        <f t="shared" si="3"/>
        <v>2428</v>
      </c>
      <c r="J30" s="299">
        <f t="shared" si="3"/>
        <v>6369</v>
      </c>
      <c r="K30" s="299">
        <f t="shared" si="3"/>
        <v>6325</v>
      </c>
      <c r="L30" s="299">
        <f t="shared" si="3"/>
        <v>7902</v>
      </c>
      <c r="M30" s="299">
        <f t="shared" si="3"/>
        <v>9208</v>
      </c>
      <c r="N30" s="304">
        <f t="shared" si="3"/>
        <v>9631</v>
      </c>
      <c r="O30" s="306"/>
      <c r="P30" s="306"/>
      <c r="Q30" s="306"/>
      <c r="R30" s="306"/>
      <c r="S30" s="306"/>
    </row>
    <row r="31" spans="1:19" ht="15.75" customHeight="1">
      <c r="A31" s="2"/>
      <c r="B31" s="2"/>
      <c r="C31" s="233" t="s">
        <v>439</v>
      </c>
      <c r="D31" s="355"/>
      <c r="E31" s="355"/>
      <c r="F31" s="355"/>
      <c r="G31" s="355"/>
      <c r="H31" s="35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</row>
    <row r="32" spans="1:19" ht="54" customHeight="1">
      <c r="A32" s="2"/>
      <c r="B32" s="2"/>
      <c r="C32" s="355"/>
      <c r="D32" s="355"/>
      <c r="E32" s="355"/>
      <c r="F32" s="355"/>
      <c r="G32" s="355"/>
      <c r="H32" s="35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</row>
    <row r="33" spans="1:19">
      <c r="A33" s="2"/>
      <c r="B33" s="2"/>
      <c r="C33" s="355"/>
      <c r="D33" s="355"/>
      <c r="E33" s="355"/>
      <c r="F33" s="355"/>
      <c r="G33" s="355"/>
      <c r="H33" s="355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</row>
    <row r="34" spans="1:19" ht="27" customHeight="1">
      <c r="A34" s="2"/>
      <c r="B34" s="2"/>
      <c r="C34" s="755" t="s">
        <v>445</v>
      </c>
      <c r="D34" s="729"/>
      <c r="E34" s="729"/>
      <c r="F34" s="729"/>
      <c r="G34" s="729"/>
      <c r="H34" s="729"/>
      <c r="I34" s="729"/>
      <c r="J34" s="729"/>
      <c r="K34" s="729"/>
      <c r="L34" s="729"/>
      <c r="M34" s="729"/>
      <c r="N34" s="729"/>
      <c r="O34" s="2"/>
      <c r="P34" s="2"/>
      <c r="Q34" s="2"/>
      <c r="R34" s="2"/>
      <c r="S34" s="2"/>
    </row>
    <row r="35" spans="1:19" ht="5.25" customHeight="1">
      <c r="A35" s="2"/>
      <c r="B35" s="2"/>
      <c r="C35" s="355"/>
      <c r="D35" s="355"/>
      <c r="E35" s="355"/>
      <c r="F35" s="355"/>
      <c r="G35" s="355"/>
      <c r="H35" s="35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</row>
    <row r="36" spans="1:19" ht="15.75" customHeight="1">
      <c r="A36" s="2"/>
      <c r="B36" s="2"/>
      <c r="C36" s="760" t="s">
        <v>313</v>
      </c>
      <c r="D36" s="122" t="s">
        <v>98</v>
      </c>
      <c r="E36" s="124" t="s">
        <v>98</v>
      </c>
      <c r="F36" s="124" t="s">
        <v>98</v>
      </c>
      <c r="G36" s="124" t="s">
        <v>98</v>
      </c>
      <c r="H36" s="124" t="s">
        <v>98</v>
      </c>
      <c r="I36" s="124" t="s">
        <v>98</v>
      </c>
      <c r="J36" s="124" t="s">
        <v>98</v>
      </c>
      <c r="K36" s="147" t="s">
        <v>98</v>
      </c>
      <c r="L36" s="149" t="s">
        <v>98</v>
      </c>
      <c r="M36" s="149" t="s">
        <v>98</v>
      </c>
      <c r="N36" s="150" t="s">
        <v>98</v>
      </c>
      <c r="O36" s="2"/>
      <c r="P36" s="2"/>
      <c r="Q36" s="2"/>
      <c r="R36" s="2"/>
      <c r="S36" s="2"/>
    </row>
    <row r="37" spans="1:19" ht="15.75" customHeight="1">
      <c r="A37" s="2"/>
      <c r="B37" s="2"/>
      <c r="C37" s="761"/>
      <c r="D37" s="186">
        <v>2001</v>
      </c>
      <c r="E37" s="188">
        <v>2002</v>
      </c>
      <c r="F37" s="188">
        <v>2003</v>
      </c>
      <c r="G37" s="188">
        <v>2004</v>
      </c>
      <c r="H37" s="188">
        <v>2005</v>
      </c>
      <c r="I37" s="188">
        <v>2006</v>
      </c>
      <c r="J37" s="188">
        <v>2007</v>
      </c>
      <c r="K37" s="190">
        <v>2008</v>
      </c>
      <c r="L37" s="192">
        <v>2009</v>
      </c>
      <c r="M37" s="192">
        <v>2010</v>
      </c>
      <c r="N37" s="359">
        <v>2011</v>
      </c>
      <c r="O37" s="2"/>
      <c r="P37" s="2"/>
      <c r="Q37" s="2"/>
      <c r="R37" s="2"/>
      <c r="S37" s="2"/>
    </row>
    <row r="38" spans="1:19" ht="21.75" customHeight="1">
      <c r="A38" s="2"/>
      <c r="B38" s="2"/>
      <c r="C38" s="436" t="s">
        <v>71</v>
      </c>
      <c r="D38" s="437">
        <v>2076</v>
      </c>
      <c r="E38" s="438">
        <v>2584</v>
      </c>
      <c r="F38" s="438">
        <v>2623</v>
      </c>
      <c r="G38" s="438">
        <v>2631</v>
      </c>
      <c r="H38" s="438">
        <v>3092</v>
      </c>
      <c r="I38" s="438">
        <v>2428</v>
      </c>
      <c r="J38" s="438">
        <v>6369</v>
      </c>
      <c r="K38" s="438">
        <v>6325</v>
      </c>
      <c r="L38" s="438">
        <v>7902</v>
      </c>
      <c r="M38" s="438">
        <v>9208</v>
      </c>
      <c r="N38" s="470">
        <v>9631</v>
      </c>
      <c r="O38" s="2"/>
      <c r="P38" s="2"/>
      <c r="Q38" s="2"/>
      <c r="R38" s="2"/>
      <c r="S38" s="2"/>
    </row>
    <row r="39" spans="1:19" ht="15.75" customHeight="1">
      <c r="A39" s="2"/>
      <c r="B39" s="2"/>
      <c r="C39" s="233" t="s">
        <v>439</v>
      </c>
      <c r="D39" s="355"/>
      <c r="E39" s="355"/>
      <c r="F39" s="355"/>
      <c r="G39" s="355"/>
      <c r="H39" s="355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</row>
    <row r="40" spans="1:19">
      <c r="A40" s="2"/>
      <c r="B40" s="2"/>
      <c r="C40" s="355"/>
      <c r="D40" s="355"/>
      <c r="E40" s="355"/>
      <c r="F40" s="355"/>
      <c r="G40" s="355"/>
      <c r="H40" s="355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19" ht="32.25" customHeight="1">
      <c r="A41" s="2"/>
      <c r="B41" s="2"/>
      <c r="C41" s="755" t="s">
        <v>575</v>
      </c>
      <c r="D41" s="729"/>
      <c r="E41" s="729"/>
      <c r="F41" s="729"/>
      <c r="G41" s="729"/>
      <c r="H41" s="729"/>
      <c r="I41" s="729"/>
      <c r="J41" s="729"/>
      <c r="K41" s="729"/>
      <c r="L41" s="729"/>
      <c r="M41" s="729"/>
      <c r="N41" s="729"/>
      <c r="O41" s="2"/>
      <c r="P41" s="2"/>
      <c r="Q41" s="2"/>
      <c r="R41" s="2"/>
      <c r="S41" s="2"/>
    </row>
    <row r="42" spans="1:19">
      <c r="A42" s="2"/>
      <c r="B42" s="2"/>
      <c r="C42" s="355"/>
      <c r="D42" s="355"/>
      <c r="E42" s="355"/>
      <c r="F42" s="355"/>
      <c r="G42" s="355"/>
      <c r="H42" s="355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</row>
    <row r="43" spans="1:19">
      <c r="A43" s="2"/>
      <c r="B43" s="2"/>
      <c r="C43" s="355"/>
      <c r="D43" s="355"/>
      <c r="E43" s="355"/>
      <c r="F43" s="355"/>
      <c r="G43" s="355"/>
      <c r="H43" s="35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</row>
    <row r="44" spans="1:19">
      <c r="A44" s="2"/>
      <c r="B44" s="2"/>
      <c r="C44" s="355"/>
      <c r="D44" s="355"/>
      <c r="E44" s="355"/>
      <c r="F44" s="355"/>
      <c r="G44" s="355"/>
      <c r="H44" s="35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</row>
    <row r="45" spans="1:19">
      <c r="A45" s="2"/>
      <c r="B45" s="2"/>
      <c r="C45" s="355"/>
      <c r="D45" s="355"/>
      <c r="E45" s="355"/>
      <c r="F45" s="355"/>
      <c r="G45" s="355"/>
      <c r="H45" s="355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</row>
    <row r="46" spans="1:19">
      <c r="A46" s="2"/>
      <c r="B46" s="2"/>
      <c r="C46" s="355"/>
      <c r="D46" s="355"/>
      <c r="E46" s="355"/>
      <c r="F46" s="355"/>
      <c r="G46" s="355"/>
      <c r="H46" s="35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</row>
    <row r="47" spans="1:19">
      <c r="A47" s="2"/>
      <c r="B47" s="2"/>
      <c r="C47" s="355"/>
      <c r="D47" s="355"/>
      <c r="E47" s="355"/>
      <c r="F47" s="355"/>
      <c r="G47" s="355"/>
      <c r="H47" s="355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</row>
    <row r="48" spans="1:19">
      <c r="A48" s="2"/>
      <c r="B48" s="2"/>
      <c r="C48" s="355"/>
      <c r="D48" s="355"/>
      <c r="E48" s="355"/>
      <c r="F48" s="355"/>
      <c r="G48" s="355"/>
      <c r="H48" s="355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</row>
    <row r="49" spans="1:19">
      <c r="A49" s="2"/>
      <c r="B49" s="2"/>
      <c r="C49" s="355"/>
      <c r="D49" s="355"/>
      <c r="E49" s="355"/>
      <c r="F49" s="355"/>
      <c r="G49" s="355"/>
      <c r="H49" s="355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</row>
    <row r="50" spans="1:19">
      <c r="A50" s="2"/>
      <c r="B50" s="2"/>
      <c r="C50" s="355"/>
      <c r="D50" s="355"/>
      <c r="E50" s="355"/>
      <c r="F50" s="355"/>
      <c r="G50" s="355"/>
      <c r="H50" s="355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</row>
    <row r="51" spans="1:19">
      <c r="A51" s="2"/>
      <c r="B51" s="2"/>
      <c r="C51" s="355"/>
      <c r="D51" s="355"/>
      <c r="E51" s="355"/>
      <c r="F51" s="355"/>
      <c r="G51" s="355"/>
      <c r="H51" s="355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</row>
    <row r="52" spans="1:19">
      <c r="A52" s="2"/>
      <c r="B52" s="2"/>
      <c r="C52" s="355"/>
      <c r="D52" s="355"/>
      <c r="E52" s="355"/>
      <c r="F52" s="355"/>
      <c r="G52" s="355"/>
      <c r="H52" s="355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  <row r="53" spans="1:19" ht="10.5" customHeight="1">
      <c r="A53" s="2"/>
      <c r="B53" s="2"/>
      <c r="C53" s="355"/>
      <c r="D53" s="355"/>
      <c r="E53" s="355"/>
      <c r="F53" s="355"/>
      <c r="G53" s="355"/>
      <c r="H53" s="355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</row>
    <row r="54" spans="1:19">
      <c r="A54" s="2"/>
      <c r="B54" s="2"/>
      <c r="C54" s="355"/>
      <c r="D54" s="355"/>
      <c r="E54" s="355"/>
      <c r="F54" s="355"/>
      <c r="G54" s="355"/>
      <c r="H54" s="355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</row>
    <row r="55" spans="1:19" ht="31.5" customHeight="1">
      <c r="A55" s="2"/>
      <c r="B55" s="2"/>
      <c r="C55" s="755" t="s">
        <v>583</v>
      </c>
      <c r="D55" s="729"/>
      <c r="E55" s="729"/>
      <c r="F55" s="729"/>
      <c r="G55" s="729"/>
      <c r="H55" s="729"/>
      <c r="I55" s="729"/>
      <c r="J55" s="729"/>
      <c r="K55" s="729"/>
      <c r="L55" s="729"/>
      <c r="M55" s="729"/>
      <c r="N55" s="729"/>
      <c r="O55" s="2"/>
      <c r="P55" s="2"/>
      <c r="Q55" s="2"/>
      <c r="R55" s="2"/>
      <c r="S55" s="2"/>
    </row>
    <row r="56" spans="1:19" ht="4.5" customHeight="1">
      <c r="A56" s="2"/>
      <c r="B56" s="2"/>
      <c r="C56" s="355"/>
      <c r="D56" s="355"/>
      <c r="E56" s="355"/>
      <c r="F56" s="355"/>
      <c r="G56" s="355"/>
      <c r="H56" s="355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19" ht="15.75" customHeight="1">
      <c r="A57" s="2"/>
      <c r="B57" s="2"/>
      <c r="C57" s="760" t="s">
        <v>90</v>
      </c>
      <c r="D57" s="122" t="s">
        <v>98</v>
      </c>
      <c r="E57" s="124" t="s">
        <v>98</v>
      </c>
      <c r="F57" s="124" t="s">
        <v>98</v>
      </c>
      <c r="G57" s="124" t="s">
        <v>98</v>
      </c>
      <c r="H57" s="124" t="s">
        <v>98</v>
      </c>
      <c r="I57" s="124" t="s">
        <v>98</v>
      </c>
      <c r="J57" s="124" t="s">
        <v>98</v>
      </c>
      <c r="K57" s="147" t="s">
        <v>98</v>
      </c>
      <c r="L57" s="149" t="s">
        <v>98</v>
      </c>
      <c r="M57" s="149" t="s">
        <v>98</v>
      </c>
      <c r="N57" s="150" t="s">
        <v>98</v>
      </c>
      <c r="O57" s="2"/>
      <c r="P57" s="2"/>
      <c r="Q57" s="2"/>
      <c r="R57" s="2"/>
      <c r="S57" s="2"/>
    </row>
    <row r="58" spans="1:19" ht="15.75" customHeight="1">
      <c r="A58" s="2"/>
      <c r="B58" s="2"/>
      <c r="C58" s="761"/>
      <c r="D58" s="172">
        <v>2001</v>
      </c>
      <c r="E58" s="180">
        <v>2002</v>
      </c>
      <c r="F58" s="180">
        <v>2003</v>
      </c>
      <c r="G58" s="180">
        <v>2004</v>
      </c>
      <c r="H58" s="180">
        <v>2005</v>
      </c>
      <c r="I58" s="180">
        <v>2006</v>
      </c>
      <c r="J58" s="180">
        <v>2007</v>
      </c>
      <c r="K58" s="181">
        <v>2008</v>
      </c>
      <c r="L58" s="195">
        <v>2009</v>
      </c>
      <c r="M58" s="195">
        <v>2010</v>
      </c>
      <c r="N58" s="196">
        <v>2011</v>
      </c>
      <c r="O58" s="2"/>
      <c r="P58" s="2"/>
      <c r="Q58" s="2"/>
      <c r="R58" s="2"/>
      <c r="S58" s="2"/>
    </row>
    <row r="59" spans="1:19" ht="15" customHeight="1">
      <c r="A59" s="2"/>
      <c r="B59" s="2"/>
      <c r="C59" s="205" t="s">
        <v>134</v>
      </c>
      <c r="D59" s="211">
        <v>1069</v>
      </c>
      <c r="E59" s="212">
        <v>1379</v>
      </c>
      <c r="F59" s="259">
        <v>1434</v>
      </c>
      <c r="G59" s="212">
        <v>1440</v>
      </c>
      <c r="H59" s="212">
        <v>1849</v>
      </c>
      <c r="I59" s="212">
        <v>1440</v>
      </c>
      <c r="J59" s="212">
        <v>3350</v>
      </c>
      <c r="K59" s="212">
        <v>4094</v>
      </c>
      <c r="L59" s="212">
        <v>4635</v>
      </c>
      <c r="M59" s="212">
        <v>5776</v>
      </c>
      <c r="N59" s="260">
        <v>6144</v>
      </c>
      <c r="O59" s="2"/>
      <c r="P59" s="2"/>
      <c r="Q59" s="2"/>
      <c r="R59" s="2"/>
      <c r="S59" s="2"/>
    </row>
    <row r="60" spans="1:19" ht="15.75" customHeight="1">
      <c r="A60" s="2"/>
      <c r="B60" s="2"/>
      <c r="C60" s="257" t="s">
        <v>267</v>
      </c>
      <c r="D60" s="320">
        <v>112</v>
      </c>
      <c r="E60" s="322">
        <v>144</v>
      </c>
      <c r="F60" s="322">
        <v>145</v>
      </c>
      <c r="G60" s="322">
        <v>145</v>
      </c>
      <c r="H60" s="322">
        <v>143</v>
      </c>
      <c r="I60" s="322">
        <v>144</v>
      </c>
      <c r="J60" s="277">
        <v>249</v>
      </c>
      <c r="K60" s="277">
        <v>346</v>
      </c>
      <c r="L60" s="277">
        <v>400</v>
      </c>
      <c r="M60" s="277">
        <v>673</v>
      </c>
      <c r="N60" s="293">
        <v>863</v>
      </c>
      <c r="O60" s="2"/>
      <c r="P60" s="2"/>
      <c r="Q60" s="2"/>
      <c r="R60" s="2"/>
      <c r="S60" s="2"/>
    </row>
    <row r="61" spans="1:19">
      <c r="A61" s="2"/>
      <c r="B61" s="2"/>
      <c r="C61" s="273" t="s">
        <v>294</v>
      </c>
      <c r="D61" s="324">
        <v>4</v>
      </c>
      <c r="E61" s="326">
        <v>9</v>
      </c>
      <c r="F61" s="326">
        <v>16</v>
      </c>
      <c r="G61" s="326">
        <v>0</v>
      </c>
      <c r="H61" s="326">
        <v>14</v>
      </c>
      <c r="I61" s="326">
        <v>11</v>
      </c>
      <c r="J61" s="326">
        <v>29</v>
      </c>
      <c r="K61" s="326">
        <v>147</v>
      </c>
      <c r="L61" s="326">
        <v>600</v>
      </c>
      <c r="M61" s="326">
        <v>410</v>
      </c>
      <c r="N61" s="327">
        <v>429</v>
      </c>
      <c r="O61" s="2"/>
      <c r="P61" s="2"/>
      <c r="Q61" s="2"/>
      <c r="R61" s="2"/>
      <c r="S61" s="2"/>
    </row>
    <row r="62" spans="1:19">
      <c r="A62" s="2"/>
      <c r="B62" s="2"/>
      <c r="C62" s="257" t="s">
        <v>295</v>
      </c>
      <c r="D62" s="320">
        <v>4</v>
      </c>
      <c r="E62" s="322">
        <v>0</v>
      </c>
      <c r="F62" s="322">
        <v>0</v>
      </c>
      <c r="G62" s="322">
        <v>18</v>
      </c>
      <c r="H62" s="322">
        <v>0</v>
      </c>
      <c r="I62" s="322">
        <v>0</v>
      </c>
      <c r="J62" s="322">
        <v>0</v>
      </c>
      <c r="K62" s="322">
        <v>299</v>
      </c>
      <c r="L62" s="322">
        <v>711</v>
      </c>
      <c r="M62" s="322">
        <v>651</v>
      </c>
      <c r="N62" s="364">
        <v>475</v>
      </c>
      <c r="O62" s="2"/>
      <c r="P62" s="2"/>
      <c r="Q62" s="2"/>
      <c r="R62" s="2"/>
      <c r="S62" s="2"/>
    </row>
    <row r="63" spans="1:19">
      <c r="A63" s="2"/>
      <c r="B63" s="2"/>
      <c r="C63" s="273" t="s">
        <v>78</v>
      </c>
      <c r="D63" s="296">
        <v>887</v>
      </c>
      <c r="E63" s="366">
        <v>1052</v>
      </c>
      <c r="F63" s="366">
        <v>1028</v>
      </c>
      <c r="G63" s="366">
        <v>1028</v>
      </c>
      <c r="H63" s="366">
        <v>1086</v>
      </c>
      <c r="I63" s="366">
        <v>833</v>
      </c>
      <c r="J63" s="366">
        <v>2741</v>
      </c>
      <c r="K63" s="366">
        <v>1439</v>
      </c>
      <c r="L63" s="366">
        <v>1556</v>
      </c>
      <c r="M63" s="366">
        <v>1698</v>
      </c>
      <c r="N63" s="368">
        <v>1720</v>
      </c>
      <c r="O63" s="2"/>
      <c r="P63" s="2"/>
      <c r="Q63" s="2"/>
      <c r="R63" s="2"/>
      <c r="S63" s="2"/>
    </row>
    <row r="64" spans="1:19" ht="21.75" customHeight="1">
      <c r="A64" s="2"/>
      <c r="B64" s="2"/>
      <c r="C64" s="292" t="s">
        <v>71</v>
      </c>
      <c r="D64" s="294">
        <v>2076</v>
      </c>
      <c r="E64" s="299">
        <v>2584</v>
      </c>
      <c r="F64" s="299">
        <v>2623</v>
      </c>
      <c r="G64" s="299">
        <v>2631</v>
      </c>
      <c r="H64" s="299">
        <v>3092</v>
      </c>
      <c r="I64" s="299">
        <v>2428</v>
      </c>
      <c r="J64" s="299">
        <v>6369</v>
      </c>
      <c r="K64" s="299">
        <v>6325</v>
      </c>
      <c r="L64" s="299">
        <v>7902</v>
      </c>
      <c r="M64" s="299">
        <v>9208</v>
      </c>
      <c r="N64" s="304">
        <v>9631</v>
      </c>
      <c r="O64" s="2"/>
      <c r="P64" s="2"/>
      <c r="Q64" s="2"/>
      <c r="R64" s="2"/>
      <c r="S64" s="2"/>
    </row>
    <row r="65" spans="1:19" ht="15.75" customHeight="1">
      <c r="A65" s="2"/>
      <c r="B65" s="2"/>
      <c r="C65" s="233" t="s">
        <v>439</v>
      </c>
      <c r="D65" s="8"/>
      <c r="E65" s="8"/>
      <c r="F65" s="8"/>
      <c r="G65" s="8"/>
      <c r="H65" s="8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</row>
    <row r="66" spans="1:19" ht="15" customHeight="1">
      <c r="A66" s="2"/>
      <c r="B66" s="2"/>
      <c r="C66" s="402"/>
      <c r="D66" s="402"/>
      <c r="E66" s="402"/>
      <c r="F66" s="402"/>
      <c r="G66" s="402"/>
      <c r="H66" s="40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</row>
    <row r="67" spans="1:19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</row>
    <row r="68" spans="1:19" ht="32.25" customHeight="1">
      <c r="A68" s="2"/>
      <c r="B68" s="2"/>
      <c r="C68" s="755" t="s">
        <v>592</v>
      </c>
      <c r="D68" s="729"/>
      <c r="E68" s="729"/>
      <c r="F68" s="729"/>
      <c r="G68" s="729"/>
      <c r="H68" s="729"/>
      <c r="I68" s="729"/>
      <c r="J68" s="729"/>
      <c r="K68" s="729"/>
      <c r="L68" s="729"/>
      <c r="M68" s="729"/>
      <c r="N68" s="729"/>
      <c r="O68" s="495"/>
      <c r="P68" s="495"/>
      <c r="Q68" s="460"/>
      <c r="R68" s="460"/>
      <c r="S68" s="460"/>
    </row>
    <row r="69" spans="1:19" ht="3.75" customHeight="1">
      <c r="A69" s="2"/>
      <c r="B69" s="2"/>
      <c r="C69" s="497"/>
      <c r="D69" s="497"/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497"/>
      <c r="P69" s="497"/>
      <c r="Q69" s="2"/>
      <c r="R69" s="2"/>
      <c r="S69" s="2"/>
    </row>
    <row r="70" spans="1:19" ht="40.5" customHeight="1">
      <c r="A70" s="2"/>
      <c r="B70" s="2"/>
      <c r="C70" s="464" t="s">
        <v>542</v>
      </c>
      <c r="D70" s="466" t="s">
        <v>548</v>
      </c>
      <c r="E70" s="468" t="s">
        <v>554</v>
      </c>
      <c r="F70" s="468" t="s">
        <v>561</v>
      </c>
      <c r="G70" s="468" t="s">
        <v>562</v>
      </c>
      <c r="H70" s="468" t="s">
        <v>105</v>
      </c>
      <c r="I70" s="468" t="s">
        <v>563</v>
      </c>
      <c r="J70" s="468" t="s">
        <v>564</v>
      </c>
      <c r="K70" s="468" t="s">
        <v>566</v>
      </c>
      <c r="L70" s="468" t="s">
        <v>567</v>
      </c>
      <c r="M70" s="473" t="s">
        <v>568</v>
      </c>
      <c r="N70" s="481"/>
      <c r="O70" s="481"/>
      <c r="P70" s="481"/>
      <c r="Q70" s="481"/>
      <c r="R70" s="481"/>
      <c r="S70" s="8"/>
    </row>
    <row r="71" spans="1:19" ht="15.75" customHeight="1">
      <c r="A71" s="2"/>
      <c r="B71" s="2"/>
      <c r="C71" s="205" t="s">
        <v>134</v>
      </c>
      <c r="D71" s="483">
        <f t="shared" ref="D71:M71" si="4">(E13-D13)/D13</f>
        <v>0.28999064546304959</v>
      </c>
      <c r="E71" s="485">
        <f t="shared" si="4"/>
        <v>3.9883973894126179E-2</v>
      </c>
      <c r="F71" s="485">
        <f t="shared" si="4"/>
        <v>4.1841004184100415E-3</v>
      </c>
      <c r="G71" s="485">
        <f t="shared" si="4"/>
        <v>0.28402777777777777</v>
      </c>
      <c r="H71" s="485">
        <f t="shared" si="4"/>
        <v>-0.22120064899945915</v>
      </c>
      <c r="I71" s="485">
        <f t="shared" si="4"/>
        <v>1.3263888888888888</v>
      </c>
      <c r="J71" s="485">
        <f t="shared" si="4"/>
        <v>0.22208955223880597</v>
      </c>
      <c r="K71" s="485">
        <f t="shared" si="4"/>
        <v>0.13214460185637519</v>
      </c>
      <c r="L71" s="485">
        <f t="shared" si="4"/>
        <v>0.24617044228694715</v>
      </c>
      <c r="M71" s="487">
        <f t="shared" si="4"/>
        <v>6.3711911357340723E-2</v>
      </c>
      <c r="N71" s="517"/>
      <c r="O71" s="517"/>
      <c r="P71" s="517"/>
      <c r="Q71" s="517"/>
      <c r="R71" s="517"/>
      <c r="S71" s="271"/>
    </row>
    <row r="72" spans="1:19" ht="15.75" customHeight="1">
      <c r="A72" s="2"/>
      <c r="B72" s="2"/>
      <c r="C72" s="257" t="s">
        <v>267</v>
      </c>
      <c r="D72" s="503">
        <f t="shared" ref="D72:M72" si="5">(E14-D14)/D14</f>
        <v>0.2857142857142857</v>
      </c>
      <c r="E72" s="504">
        <f t="shared" si="5"/>
        <v>6.9444444444444441E-3</v>
      </c>
      <c r="F72" s="504">
        <f t="shared" si="5"/>
        <v>0</v>
      </c>
      <c r="G72" s="504">
        <f t="shared" si="5"/>
        <v>-1.3793103448275862E-2</v>
      </c>
      <c r="H72" s="504">
        <f t="shared" si="5"/>
        <v>6.993006993006993E-3</v>
      </c>
      <c r="I72" s="504">
        <f t="shared" si="5"/>
        <v>0.72916666666666663</v>
      </c>
      <c r="J72" s="504">
        <f t="shared" si="5"/>
        <v>0.38955823293172692</v>
      </c>
      <c r="K72" s="504">
        <f t="shared" si="5"/>
        <v>0.15606936416184972</v>
      </c>
      <c r="L72" s="504">
        <f t="shared" si="5"/>
        <v>0.6825</v>
      </c>
      <c r="M72" s="513">
        <f t="shared" si="5"/>
        <v>0.28231797919762258</v>
      </c>
      <c r="N72" s="517"/>
      <c r="O72" s="517"/>
      <c r="P72" s="517"/>
      <c r="Q72" s="517"/>
      <c r="R72" s="517"/>
      <c r="S72" s="271"/>
    </row>
    <row r="73" spans="1:19" ht="15.75" customHeight="1">
      <c r="A73" s="2"/>
      <c r="B73" s="2"/>
      <c r="C73" s="273" t="s">
        <v>294</v>
      </c>
      <c r="D73" s="515">
        <f t="shared" ref="D73:F73" si="6">(E15-D15)/D15</f>
        <v>1.25</v>
      </c>
      <c r="E73" s="519">
        <f t="shared" si="6"/>
        <v>0.77777777777777779</v>
      </c>
      <c r="F73" s="521">
        <f t="shared" si="6"/>
        <v>-1</v>
      </c>
      <c r="G73" s="523" t="s">
        <v>315</v>
      </c>
      <c r="H73" s="519">
        <f t="shared" ref="H73:M73" si="7">(I15-H15)/H15</f>
        <v>-0.21428571428571427</v>
      </c>
      <c r="I73" s="519">
        <f t="shared" si="7"/>
        <v>1.6363636363636365</v>
      </c>
      <c r="J73" s="519">
        <f t="shared" si="7"/>
        <v>4.068965517241379</v>
      </c>
      <c r="K73" s="519">
        <f t="shared" si="7"/>
        <v>3.0816326530612246</v>
      </c>
      <c r="L73" s="519">
        <f t="shared" si="7"/>
        <v>-0.31666666666666665</v>
      </c>
      <c r="M73" s="526">
        <f t="shared" si="7"/>
        <v>4.6341463414634146E-2</v>
      </c>
      <c r="N73" s="517"/>
      <c r="O73" s="517"/>
      <c r="P73" s="517"/>
      <c r="Q73" s="517"/>
      <c r="R73" s="517"/>
      <c r="S73" s="271"/>
    </row>
    <row r="74" spans="1:19" ht="15.75" customHeight="1">
      <c r="A74" s="2"/>
      <c r="B74" s="2"/>
      <c r="C74" s="257" t="s">
        <v>295</v>
      </c>
      <c r="D74" s="528">
        <f t="shared" ref="D74:D76" si="8">(E16-D16)/D16</f>
        <v>-1</v>
      </c>
      <c r="E74" s="530" t="s">
        <v>315</v>
      </c>
      <c r="F74" s="530" t="s">
        <v>315</v>
      </c>
      <c r="G74" s="532">
        <f>(H16-G16)/G16</f>
        <v>-1</v>
      </c>
      <c r="H74" s="533" t="s">
        <v>315</v>
      </c>
      <c r="I74" s="533" t="s">
        <v>315</v>
      </c>
      <c r="J74" s="533" t="s">
        <v>315</v>
      </c>
      <c r="K74" s="504">
        <f t="shared" ref="K74:M74" si="9">(L16-K16)/K16</f>
        <v>1.3779264214046822</v>
      </c>
      <c r="L74" s="504">
        <f t="shared" si="9"/>
        <v>-8.4388185654008435E-2</v>
      </c>
      <c r="M74" s="513">
        <f t="shared" si="9"/>
        <v>-0.27035330261136714</v>
      </c>
      <c r="N74" s="517"/>
      <c r="O74" s="517"/>
      <c r="P74" s="517"/>
      <c r="Q74" s="517"/>
      <c r="R74" s="517"/>
      <c r="S74" s="271"/>
    </row>
    <row r="75" spans="1:19" ht="15.75" customHeight="1">
      <c r="A75" s="2"/>
      <c r="B75" s="2"/>
      <c r="C75" s="273" t="s">
        <v>78</v>
      </c>
      <c r="D75" s="515">
        <f t="shared" si="8"/>
        <v>0.18602029312288612</v>
      </c>
      <c r="E75" s="519">
        <f t="shared" ref="E75:M75" si="10">(F17-E17)/E17</f>
        <v>-2.2813688212927757E-2</v>
      </c>
      <c r="F75" s="519">
        <f t="shared" si="10"/>
        <v>0</v>
      </c>
      <c r="G75" s="519">
        <f t="shared" si="10"/>
        <v>5.642023346303502E-2</v>
      </c>
      <c r="H75" s="519">
        <f t="shared" si="10"/>
        <v>-0.23296500920810312</v>
      </c>
      <c r="I75" s="519">
        <f t="shared" si="10"/>
        <v>2.290516206482593</v>
      </c>
      <c r="J75" s="519">
        <f t="shared" si="10"/>
        <v>-0.47500912075884716</v>
      </c>
      <c r="K75" s="519">
        <f t="shared" si="10"/>
        <v>8.1306462821403747E-2</v>
      </c>
      <c r="L75" s="519">
        <f t="shared" si="10"/>
        <v>9.1259640102827763E-2</v>
      </c>
      <c r="M75" s="526">
        <f t="shared" si="10"/>
        <v>1.2956419316843345E-2</v>
      </c>
      <c r="N75" s="517"/>
      <c r="O75" s="517"/>
      <c r="P75" s="517"/>
      <c r="Q75" s="517"/>
      <c r="R75" s="517"/>
      <c r="S75" s="271"/>
    </row>
    <row r="76" spans="1:19" ht="21.75" customHeight="1">
      <c r="A76" s="2"/>
      <c r="B76" s="2"/>
      <c r="C76" s="292" t="s">
        <v>784</v>
      </c>
      <c r="D76" s="543">
        <f t="shared" si="8"/>
        <v>0.24470134874759153</v>
      </c>
      <c r="E76" s="545">
        <f t="shared" ref="E76:M76" si="11">(F18-E18)/E18</f>
        <v>1.5092879256965945E-2</v>
      </c>
      <c r="F76" s="545">
        <f t="shared" si="11"/>
        <v>3.0499428135722455E-3</v>
      </c>
      <c r="G76" s="545">
        <f t="shared" si="11"/>
        <v>0.17521854808057774</v>
      </c>
      <c r="H76" s="545">
        <f t="shared" si="11"/>
        <v>-0.2147477360931436</v>
      </c>
      <c r="I76" s="555">
        <f t="shared" si="11"/>
        <v>1.6231466227347611</v>
      </c>
      <c r="J76" s="545">
        <f t="shared" si="11"/>
        <v>-6.9084628670120895E-3</v>
      </c>
      <c r="K76" s="545">
        <f t="shared" si="11"/>
        <v>0.24932806324110671</v>
      </c>
      <c r="L76" s="545">
        <f t="shared" si="11"/>
        <v>0.16527461402176663</v>
      </c>
      <c r="M76" s="548">
        <f t="shared" si="11"/>
        <v>4.5938314509122502E-2</v>
      </c>
      <c r="N76" s="551"/>
      <c r="O76" s="551"/>
      <c r="P76" s="551"/>
      <c r="Q76" s="551"/>
      <c r="R76" s="551"/>
      <c r="S76" s="306"/>
    </row>
    <row r="77" spans="1:19" ht="15.75" customHeight="1">
      <c r="A77" s="2"/>
      <c r="B77" s="2"/>
      <c r="C77" s="233" t="s">
        <v>439</v>
      </c>
      <c r="D77" s="355"/>
      <c r="E77" s="355"/>
      <c r="F77" s="355"/>
      <c r="G77" s="355"/>
      <c r="H77" s="355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</row>
    <row r="78" spans="1:19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</row>
    <row r="79" spans="1:1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</row>
    <row r="80" spans="1:19" ht="33" customHeight="1">
      <c r="A80" s="2"/>
      <c r="B80" s="2"/>
      <c r="C80" s="755" t="s">
        <v>883</v>
      </c>
      <c r="D80" s="729"/>
      <c r="E80" s="729"/>
      <c r="F80" s="729"/>
      <c r="G80" s="729"/>
      <c r="H80" s="729"/>
      <c r="I80" s="729"/>
      <c r="J80" s="729"/>
      <c r="K80" s="729"/>
      <c r="L80" s="729"/>
      <c r="M80" s="729"/>
      <c r="N80" s="729"/>
      <c r="O80" s="460"/>
      <c r="P80" s="460"/>
      <c r="Q80" s="460"/>
      <c r="R80" s="460"/>
      <c r="S80" s="2"/>
    </row>
    <row r="81" spans="1:19" ht="6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</row>
    <row r="82" spans="1:19" ht="16.5" customHeight="1">
      <c r="A82" s="2"/>
      <c r="B82" s="2"/>
      <c r="C82" s="760" t="s">
        <v>90</v>
      </c>
      <c r="D82" s="122" t="s">
        <v>98</v>
      </c>
      <c r="E82" s="124" t="s">
        <v>98</v>
      </c>
      <c r="F82" s="124" t="s">
        <v>98</v>
      </c>
      <c r="G82" s="124" t="s">
        <v>98</v>
      </c>
      <c r="H82" s="124" t="s">
        <v>98</v>
      </c>
      <c r="I82" s="124" t="s">
        <v>98</v>
      </c>
      <c r="J82" s="124" t="s">
        <v>98</v>
      </c>
      <c r="K82" s="147" t="s">
        <v>98</v>
      </c>
      <c r="L82" s="149" t="s">
        <v>98</v>
      </c>
      <c r="M82" s="149" t="s">
        <v>98</v>
      </c>
      <c r="N82" s="150" t="s">
        <v>98</v>
      </c>
      <c r="O82" s="164"/>
      <c r="P82" s="164"/>
      <c r="Q82" s="164"/>
      <c r="R82" s="164"/>
      <c r="S82" s="164"/>
    </row>
    <row r="83" spans="1:19" ht="16.5" customHeight="1">
      <c r="A83" s="2"/>
      <c r="B83" s="2"/>
      <c r="C83" s="761"/>
      <c r="D83" s="172">
        <v>2001</v>
      </c>
      <c r="E83" s="180">
        <v>2002</v>
      </c>
      <c r="F83" s="180">
        <v>2003</v>
      </c>
      <c r="G83" s="180">
        <v>2004</v>
      </c>
      <c r="H83" s="180">
        <v>2005</v>
      </c>
      <c r="I83" s="180">
        <v>2006</v>
      </c>
      <c r="J83" s="180">
        <v>2007</v>
      </c>
      <c r="K83" s="181">
        <v>2008</v>
      </c>
      <c r="L83" s="195">
        <v>2009</v>
      </c>
      <c r="M83" s="195">
        <v>2010</v>
      </c>
      <c r="N83" s="196">
        <v>2011</v>
      </c>
      <c r="O83" s="164"/>
      <c r="P83" s="164"/>
      <c r="Q83" s="164"/>
      <c r="R83" s="164"/>
      <c r="S83" s="164"/>
    </row>
    <row r="84" spans="1:19" ht="15" customHeight="1">
      <c r="A84" s="2"/>
      <c r="B84" s="2"/>
      <c r="C84" s="205" t="s">
        <v>134</v>
      </c>
      <c r="D84" s="483">
        <f t="shared" ref="D84:D88" si="12">D13/$D$18</f>
        <v>0.51493256262042386</v>
      </c>
      <c r="E84" s="485">
        <f t="shared" ref="E84:E88" si="13">E13/$E$18</f>
        <v>0.53366873065015474</v>
      </c>
      <c r="F84" s="485">
        <f t="shared" ref="F84:F88" si="14">F13/$F$18</f>
        <v>0.54670224933282496</v>
      </c>
      <c r="G84" s="485">
        <f t="shared" ref="G84:G88" si="15">G13/$G$18</f>
        <v>0.54732041049030788</v>
      </c>
      <c r="H84" s="485">
        <f t="shared" ref="H84:H88" si="16">H13/$H$18</f>
        <v>0.59799482535575677</v>
      </c>
      <c r="I84" s="485">
        <f t="shared" ref="I84:I88" si="17">I13/$I$18</f>
        <v>0.59308072487644148</v>
      </c>
      <c r="J84" s="485">
        <f t="shared" ref="J84:J88" si="18">J13/$J$18</f>
        <v>0.52598524101114774</v>
      </c>
      <c r="K84" s="485">
        <f t="shared" ref="K84:K88" si="19">K13/$K$18</f>
        <v>0.64727272727272722</v>
      </c>
      <c r="L84" s="485">
        <f t="shared" ref="L84:L88" si="20">L13/$L$18</f>
        <v>0.58656036446469251</v>
      </c>
      <c r="M84" s="485">
        <f t="shared" ref="M84:M88" si="21">M13/$M$18</f>
        <v>0.62728062554300612</v>
      </c>
      <c r="N84" s="487">
        <f t="shared" ref="N84:N88" si="22">N13/$N$18</f>
        <v>0.63793998546360708</v>
      </c>
      <c r="O84" s="517"/>
      <c r="P84" s="517"/>
      <c r="Q84" s="517"/>
      <c r="R84" s="517"/>
      <c r="S84" s="517"/>
    </row>
    <row r="85" spans="1:19">
      <c r="A85" s="2"/>
      <c r="B85" s="2"/>
      <c r="C85" s="257" t="s">
        <v>267</v>
      </c>
      <c r="D85" s="503">
        <f t="shared" si="12"/>
        <v>5.3949903660886318E-2</v>
      </c>
      <c r="E85" s="504">
        <f t="shared" si="13"/>
        <v>5.5727554179566562E-2</v>
      </c>
      <c r="F85" s="504">
        <f t="shared" si="14"/>
        <v>5.5280213495996953E-2</v>
      </c>
      <c r="G85" s="504">
        <f t="shared" si="15"/>
        <v>5.5112124667426834E-2</v>
      </c>
      <c r="H85" s="504">
        <f t="shared" si="16"/>
        <v>4.6248382923673996E-2</v>
      </c>
      <c r="I85" s="504">
        <f t="shared" si="17"/>
        <v>5.9308072487644151E-2</v>
      </c>
      <c r="J85" s="504">
        <f t="shared" si="18"/>
        <v>3.9095619406500234E-2</v>
      </c>
      <c r="K85" s="504">
        <f t="shared" si="19"/>
        <v>5.4703557312252966E-2</v>
      </c>
      <c r="L85" s="504">
        <f t="shared" si="20"/>
        <v>5.0620096178182736E-2</v>
      </c>
      <c r="M85" s="504">
        <f t="shared" si="21"/>
        <v>7.3088618592528243E-2</v>
      </c>
      <c r="N85" s="513">
        <f t="shared" si="22"/>
        <v>8.9606479077977363E-2</v>
      </c>
      <c r="O85" s="517"/>
      <c r="P85" s="517"/>
      <c r="Q85" s="517"/>
      <c r="R85" s="517"/>
      <c r="S85" s="517"/>
    </row>
    <row r="86" spans="1:19">
      <c r="A86" s="2"/>
      <c r="B86" s="2"/>
      <c r="C86" s="273" t="s">
        <v>294</v>
      </c>
      <c r="D86" s="515">
        <f t="shared" si="12"/>
        <v>1.9267822736030828E-3</v>
      </c>
      <c r="E86" s="519">
        <f t="shared" si="13"/>
        <v>3.4829721362229101E-3</v>
      </c>
      <c r="F86" s="519">
        <f t="shared" si="14"/>
        <v>6.0998856271444911E-3</v>
      </c>
      <c r="G86" s="519">
        <f t="shared" si="15"/>
        <v>0</v>
      </c>
      <c r="H86" s="519">
        <f t="shared" si="16"/>
        <v>4.5278137128072441E-3</v>
      </c>
      <c r="I86" s="519">
        <f t="shared" si="17"/>
        <v>4.5304777594728169E-3</v>
      </c>
      <c r="J86" s="519">
        <f t="shared" si="18"/>
        <v>4.5533050714397861E-3</v>
      </c>
      <c r="K86" s="519">
        <f t="shared" si="19"/>
        <v>2.3241106719367587E-2</v>
      </c>
      <c r="L86" s="519">
        <f t="shared" si="20"/>
        <v>7.5930144267274111E-2</v>
      </c>
      <c r="M86" s="519">
        <f t="shared" si="21"/>
        <v>4.4526498696785405E-2</v>
      </c>
      <c r="N86" s="526">
        <f t="shared" si="22"/>
        <v>4.4543661094382722E-2</v>
      </c>
      <c r="O86" s="517"/>
      <c r="P86" s="517"/>
      <c r="Q86" s="517"/>
      <c r="R86" s="517"/>
      <c r="S86" s="517"/>
    </row>
    <row r="87" spans="1:19">
      <c r="A87" s="2"/>
      <c r="B87" s="2"/>
      <c r="C87" s="257" t="s">
        <v>295</v>
      </c>
      <c r="D87" s="503">
        <f t="shared" si="12"/>
        <v>1.9267822736030828E-3</v>
      </c>
      <c r="E87" s="504">
        <f t="shared" si="13"/>
        <v>0</v>
      </c>
      <c r="F87" s="504">
        <f t="shared" si="14"/>
        <v>0</v>
      </c>
      <c r="G87" s="504">
        <f t="shared" si="15"/>
        <v>6.8415051311288486E-3</v>
      </c>
      <c r="H87" s="504">
        <f t="shared" si="16"/>
        <v>0</v>
      </c>
      <c r="I87" s="504">
        <f t="shared" si="17"/>
        <v>0</v>
      </c>
      <c r="J87" s="504">
        <f t="shared" si="18"/>
        <v>0</v>
      </c>
      <c r="K87" s="504">
        <f t="shared" si="19"/>
        <v>4.7272727272727272E-2</v>
      </c>
      <c r="L87" s="504">
        <f t="shared" si="20"/>
        <v>8.9977220956719811E-2</v>
      </c>
      <c r="M87" s="504">
        <f t="shared" si="21"/>
        <v>7.0699391833188532E-2</v>
      </c>
      <c r="N87" s="513">
        <f t="shared" si="22"/>
        <v>4.9319904475132383E-2</v>
      </c>
      <c r="O87" s="517"/>
      <c r="P87" s="517"/>
      <c r="Q87" s="517"/>
      <c r="R87" s="517"/>
      <c r="S87" s="517"/>
    </row>
    <row r="88" spans="1:19" ht="26.25">
      <c r="A88" s="2"/>
      <c r="B88" s="2"/>
      <c r="C88" s="273" t="s">
        <v>78</v>
      </c>
      <c r="D88" s="515">
        <f t="shared" si="12"/>
        <v>0.42726396917148363</v>
      </c>
      <c r="E88" s="519">
        <f t="shared" si="13"/>
        <v>0.40712074303405571</v>
      </c>
      <c r="F88" s="519">
        <f t="shared" si="14"/>
        <v>0.39191765154403357</v>
      </c>
      <c r="G88" s="519">
        <f t="shared" si="15"/>
        <v>0.39072595971113644</v>
      </c>
      <c r="H88" s="519">
        <f t="shared" si="16"/>
        <v>0.35122897800776198</v>
      </c>
      <c r="I88" s="519">
        <f t="shared" si="17"/>
        <v>0.34308072487644153</v>
      </c>
      <c r="J88" s="519">
        <f t="shared" si="18"/>
        <v>0.4303658345109122</v>
      </c>
      <c r="K88" s="519">
        <f t="shared" si="19"/>
        <v>0.22750988142292491</v>
      </c>
      <c r="L88" s="519">
        <f t="shared" si="20"/>
        <v>0.19691217413313086</v>
      </c>
      <c r="M88" s="519">
        <f t="shared" si="21"/>
        <v>0.18440486533449174</v>
      </c>
      <c r="N88" s="526">
        <f t="shared" si="22"/>
        <v>0.17858996988890041</v>
      </c>
      <c r="O88" s="517"/>
      <c r="P88" s="517"/>
      <c r="Q88" s="517"/>
      <c r="R88" s="517"/>
      <c r="S88" s="517"/>
    </row>
    <row r="89" spans="1:19" ht="21.75" customHeight="1">
      <c r="A89" s="2"/>
      <c r="B89" s="2"/>
      <c r="C89" s="292" t="s">
        <v>71</v>
      </c>
      <c r="D89" s="563">
        <f t="shared" ref="D89:N89" si="23">SUM(D84:D88)</f>
        <v>1</v>
      </c>
      <c r="E89" s="566">
        <f t="shared" si="23"/>
        <v>1</v>
      </c>
      <c r="F89" s="566">
        <f t="shared" si="23"/>
        <v>1</v>
      </c>
      <c r="G89" s="566">
        <f t="shared" si="23"/>
        <v>1</v>
      </c>
      <c r="H89" s="566">
        <f t="shared" si="23"/>
        <v>0.99999999999999989</v>
      </c>
      <c r="I89" s="566">
        <f t="shared" si="23"/>
        <v>1</v>
      </c>
      <c r="J89" s="566">
        <f t="shared" si="23"/>
        <v>1</v>
      </c>
      <c r="K89" s="566">
        <f t="shared" si="23"/>
        <v>1</v>
      </c>
      <c r="L89" s="566">
        <f t="shared" si="23"/>
        <v>1</v>
      </c>
      <c r="M89" s="566">
        <f t="shared" si="23"/>
        <v>1</v>
      </c>
      <c r="N89" s="570">
        <f t="shared" si="23"/>
        <v>0.99999999999999989</v>
      </c>
      <c r="O89" s="587"/>
      <c r="P89" s="587"/>
      <c r="Q89" s="587"/>
      <c r="R89" s="587"/>
      <c r="S89" s="587"/>
    </row>
    <row r="90" spans="1:19" ht="15.75" customHeight="1">
      <c r="A90" s="2"/>
      <c r="B90" s="2"/>
      <c r="C90" s="233" t="s">
        <v>439</v>
      </c>
      <c r="D90" s="355"/>
      <c r="E90" s="355"/>
      <c r="F90" s="355"/>
      <c r="G90" s="355"/>
      <c r="H90" s="355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</row>
    <row r="91" spans="1:19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</row>
    <row r="92" spans="1:19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</row>
    <row r="93" spans="1:19" ht="32.25" customHeight="1">
      <c r="A93" s="2"/>
      <c r="B93" s="2"/>
      <c r="C93" s="755" t="s">
        <v>977</v>
      </c>
      <c r="D93" s="729"/>
      <c r="E93" s="729"/>
      <c r="F93" s="729"/>
      <c r="G93" s="729"/>
      <c r="H93" s="729"/>
      <c r="I93" s="729"/>
      <c r="J93" s="729"/>
      <c r="K93" s="729"/>
      <c r="L93" s="729"/>
      <c r="M93" s="729"/>
      <c r="N93" s="729"/>
      <c r="O93" s="460"/>
      <c r="P93" s="460"/>
      <c r="Q93" s="460"/>
      <c r="R93" s="460"/>
      <c r="S93" s="2"/>
    </row>
    <row r="94" spans="1:19" ht="3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19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</row>
    <row r="96" spans="1:19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592"/>
      <c r="S98" s="2"/>
    </row>
    <row r="99" spans="1:1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 ht="8.25" customHeight="1">
      <c r="A106" s="2"/>
      <c r="B106" s="2"/>
      <c r="C106" s="355"/>
      <c r="D106" s="355"/>
      <c r="E106" s="355"/>
      <c r="F106" s="355"/>
      <c r="G106" s="355"/>
      <c r="H106" s="355"/>
      <c r="I106" s="355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2"/>
      <c r="B107" s="2"/>
      <c r="C107" s="355"/>
      <c r="D107" s="355"/>
      <c r="E107" s="355"/>
      <c r="F107" s="355"/>
      <c r="G107" s="355"/>
      <c r="H107" s="355"/>
      <c r="I107" s="355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 ht="31.5" customHeight="1">
      <c r="A108" s="2"/>
      <c r="B108" s="2"/>
      <c r="C108" s="755" t="s">
        <v>977</v>
      </c>
      <c r="D108" s="729"/>
      <c r="E108" s="729"/>
      <c r="F108" s="729"/>
      <c r="G108" s="729"/>
      <c r="H108" s="729"/>
      <c r="I108" s="729"/>
      <c r="J108" s="729"/>
      <c r="K108" s="729"/>
      <c r="L108" s="729"/>
      <c r="M108" s="729"/>
      <c r="N108" s="729"/>
      <c r="O108" s="460"/>
      <c r="P108" s="460"/>
      <c r="Q108" s="460"/>
      <c r="R108" s="460"/>
      <c r="S108" s="2"/>
    </row>
    <row r="109" spans="1:1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2"/>
      <c r="B120" s="2"/>
      <c r="C120" s="757"/>
      <c r="D120" s="736"/>
      <c r="E120" s="736"/>
      <c r="F120" s="736"/>
      <c r="G120" s="736"/>
      <c r="H120" s="736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2"/>
      <c r="B121" s="2"/>
      <c r="C121" s="355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2"/>
      <c r="B122" s="2"/>
      <c r="C122" s="355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33" customHeight="1">
      <c r="A123" s="2"/>
      <c r="B123" s="2"/>
      <c r="C123" s="755" t="s">
        <v>977</v>
      </c>
      <c r="D123" s="729"/>
      <c r="E123" s="729"/>
      <c r="F123" s="729"/>
      <c r="G123" s="729"/>
      <c r="H123" s="729"/>
      <c r="I123" s="729"/>
      <c r="J123" s="729"/>
      <c r="K123" s="729"/>
      <c r="L123" s="729"/>
      <c r="M123" s="729"/>
      <c r="N123" s="729"/>
      <c r="O123" s="460"/>
      <c r="P123" s="460"/>
      <c r="Q123" s="460"/>
      <c r="R123" s="460"/>
      <c r="S123" s="2"/>
    </row>
    <row r="124" spans="1:19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3.75" customHeight="1">
      <c r="A136" s="2"/>
      <c r="B136" s="2"/>
      <c r="C136" s="757"/>
      <c r="D136" s="736"/>
      <c r="E136" s="736"/>
      <c r="F136" s="736"/>
      <c r="G136" s="736"/>
      <c r="H136" s="736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23.25" customHeight="1">
      <c r="A137" s="2"/>
      <c r="B137" s="2"/>
      <c r="C137" s="599"/>
      <c r="D137" s="599"/>
      <c r="E137" s="599"/>
      <c r="F137" s="599"/>
      <c r="G137" s="599"/>
      <c r="H137" s="59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4.5" customHeight="1">
      <c r="A138" s="2"/>
      <c r="B138" s="2"/>
      <c r="C138" s="599"/>
      <c r="D138" s="599"/>
      <c r="E138" s="599"/>
      <c r="F138" s="599"/>
      <c r="G138" s="599"/>
      <c r="H138" s="59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33" customHeight="1">
      <c r="A139" s="2"/>
      <c r="B139" s="2"/>
      <c r="C139" s="755" t="s">
        <v>1043</v>
      </c>
      <c r="D139" s="729"/>
      <c r="E139" s="729"/>
      <c r="F139" s="729"/>
      <c r="G139" s="729"/>
      <c r="H139" s="729"/>
      <c r="I139" s="729"/>
      <c r="J139" s="729"/>
      <c r="K139" s="729"/>
      <c r="L139" s="729"/>
      <c r="M139" s="729"/>
      <c r="N139" s="729"/>
      <c r="O139" s="2"/>
      <c r="P139" s="2"/>
      <c r="Q139" s="2"/>
      <c r="R139" s="2"/>
      <c r="S139" s="2"/>
    </row>
    <row r="140" spans="1:19" ht="5.25" customHeight="1">
      <c r="A140" s="2"/>
      <c r="B140" s="2"/>
      <c r="C140" s="599"/>
      <c r="D140" s="599"/>
      <c r="E140" s="599"/>
      <c r="F140" s="599"/>
      <c r="G140" s="599"/>
      <c r="H140" s="59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9.5" customHeight="1">
      <c r="A141" s="2"/>
      <c r="B141" s="2"/>
      <c r="C141" s="760" t="s">
        <v>90</v>
      </c>
      <c r="D141" s="122" t="s">
        <v>98</v>
      </c>
      <c r="E141" s="124" t="s">
        <v>98</v>
      </c>
      <c r="F141" s="124" t="s">
        <v>98</v>
      </c>
      <c r="G141" s="124" t="s">
        <v>98</v>
      </c>
      <c r="H141" s="124" t="s">
        <v>98</v>
      </c>
      <c r="I141" s="124" t="s">
        <v>98</v>
      </c>
      <c r="J141" s="124" t="s">
        <v>98</v>
      </c>
      <c r="K141" s="147" t="s">
        <v>98</v>
      </c>
      <c r="L141" s="149" t="s">
        <v>98</v>
      </c>
      <c r="M141" s="149" t="s">
        <v>98</v>
      </c>
      <c r="N141" s="150" t="s">
        <v>98</v>
      </c>
      <c r="O141" s="2"/>
      <c r="P141" s="2"/>
      <c r="Q141" s="2"/>
      <c r="R141" s="2"/>
      <c r="S141" s="2"/>
    </row>
    <row r="142" spans="1:19" ht="15.75" customHeight="1">
      <c r="A142" s="2"/>
      <c r="B142" s="2"/>
      <c r="C142" s="761"/>
      <c r="D142" s="172">
        <v>2001</v>
      </c>
      <c r="E142" s="180">
        <v>2002</v>
      </c>
      <c r="F142" s="180">
        <v>2003</v>
      </c>
      <c r="G142" s="180">
        <v>2004</v>
      </c>
      <c r="H142" s="180">
        <v>2005</v>
      </c>
      <c r="I142" s="180">
        <v>2006</v>
      </c>
      <c r="J142" s="180">
        <v>2007</v>
      </c>
      <c r="K142" s="181">
        <v>2008</v>
      </c>
      <c r="L142" s="195">
        <v>2009</v>
      </c>
      <c r="M142" s="195">
        <v>2010</v>
      </c>
      <c r="N142" s="196">
        <v>2011</v>
      </c>
      <c r="O142" s="2"/>
      <c r="P142" s="2"/>
      <c r="Q142" s="2"/>
      <c r="R142" s="2"/>
      <c r="S142" s="2"/>
    </row>
    <row r="143" spans="1:19" ht="15" customHeight="1">
      <c r="A143" s="2"/>
      <c r="B143" s="2"/>
      <c r="C143" s="205" t="s">
        <v>316</v>
      </c>
      <c r="D143" s="607">
        <v>58</v>
      </c>
      <c r="E143" s="259">
        <v>23</v>
      </c>
      <c r="F143" s="259">
        <v>16</v>
      </c>
      <c r="G143" s="259">
        <v>16</v>
      </c>
      <c r="H143" s="259">
        <v>204</v>
      </c>
      <c r="I143" s="259">
        <v>94</v>
      </c>
      <c r="J143" s="259">
        <v>225</v>
      </c>
      <c r="K143" s="259">
        <v>317</v>
      </c>
      <c r="L143" s="259">
        <v>162</v>
      </c>
      <c r="M143" s="259">
        <v>175</v>
      </c>
      <c r="N143" s="615">
        <v>195</v>
      </c>
      <c r="O143" s="2"/>
      <c r="P143" s="2"/>
      <c r="Q143" s="2"/>
      <c r="R143" s="2"/>
      <c r="S143" s="2"/>
    </row>
    <row r="144" spans="1:19">
      <c r="A144" s="2"/>
      <c r="B144" s="2"/>
      <c r="C144" s="257" t="s">
        <v>299</v>
      </c>
      <c r="D144" s="320">
        <v>545</v>
      </c>
      <c r="E144" s="277">
        <v>549</v>
      </c>
      <c r="F144" s="277">
        <v>723</v>
      </c>
      <c r="G144" s="277">
        <v>240</v>
      </c>
      <c r="H144" s="277">
        <v>586</v>
      </c>
      <c r="I144" s="277">
        <v>747</v>
      </c>
      <c r="J144" s="277">
        <v>2214</v>
      </c>
      <c r="K144" s="277">
        <v>2005</v>
      </c>
      <c r="L144" s="277">
        <v>2920</v>
      </c>
      <c r="M144" s="277">
        <v>3511</v>
      </c>
      <c r="N144" s="293">
        <v>3784</v>
      </c>
      <c r="O144" s="2"/>
      <c r="P144" s="2"/>
      <c r="Q144" s="2"/>
      <c r="R144" s="2"/>
      <c r="S144" s="2"/>
    </row>
    <row r="145" spans="1:19">
      <c r="A145" s="2"/>
      <c r="B145" s="2"/>
      <c r="C145" s="273" t="s">
        <v>300</v>
      </c>
      <c r="D145" s="296">
        <v>821</v>
      </c>
      <c r="E145" s="366">
        <v>1209</v>
      </c>
      <c r="F145" s="366">
        <v>1101</v>
      </c>
      <c r="G145" s="366">
        <v>1592</v>
      </c>
      <c r="H145" s="366">
        <v>1514</v>
      </c>
      <c r="I145" s="366">
        <v>986</v>
      </c>
      <c r="J145" s="366">
        <v>1268</v>
      </c>
      <c r="K145" s="366">
        <v>2630</v>
      </c>
      <c r="L145" s="366">
        <v>3383</v>
      </c>
      <c r="M145" s="366">
        <v>3902</v>
      </c>
      <c r="N145" s="368">
        <v>4050</v>
      </c>
      <c r="O145" s="2"/>
      <c r="P145" s="2"/>
      <c r="Q145" s="2"/>
      <c r="R145" s="2"/>
      <c r="S145" s="2"/>
    </row>
    <row r="146" spans="1:19">
      <c r="A146" s="2"/>
      <c r="B146" s="2"/>
      <c r="C146" s="257" t="s">
        <v>301</v>
      </c>
      <c r="D146" s="320">
        <v>48</v>
      </c>
      <c r="E146" s="322">
        <v>75</v>
      </c>
      <c r="F146" s="322">
        <v>84</v>
      </c>
      <c r="G146" s="322">
        <v>85</v>
      </c>
      <c r="H146" s="322">
        <v>99</v>
      </c>
      <c r="I146" s="322">
        <v>74</v>
      </c>
      <c r="J146" s="322">
        <v>161</v>
      </c>
      <c r="K146" s="322">
        <v>193</v>
      </c>
      <c r="L146" s="322">
        <v>203</v>
      </c>
      <c r="M146" s="322">
        <v>218</v>
      </c>
      <c r="N146" s="364">
        <v>247</v>
      </c>
      <c r="O146" s="2"/>
      <c r="P146" s="2"/>
      <c r="Q146" s="2"/>
      <c r="R146" s="2"/>
      <c r="S146" s="2"/>
    </row>
    <row r="147" spans="1:19">
      <c r="A147" s="2"/>
      <c r="B147" s="2"/>
      <c r="C147" s="273" t="s">
        <v>78</v>
      </c>
      <c r="D147" s="296">
        <v>604</v>
      </c>
      <c r="E147" s="366">
        <v>728</v>
      </c>
      <c r="F147" s="366">
        <v>699</v>
      </c>
      <c r="G147" s="366">
        <v>698</v>
      </c>
      <c r="H147" s="366">
        <v>689</v>
      </c>
      <c r="I147" s="366">
        <v>527</v>
      </c>
      <c r="J147" s="366">
        <v>2501</v>
      </c>
      <c r="K147" s="366">
        <v>1180</v>
      </c>
      <c r="L147" s="366">
        <v>1234</v>
      </c>
      <c r="M147" s="366">
        <v>1402</v>
      </c>
      <c r="N147" s="368">
        <v>1355</v>
      </c>
      <c r="O147" s="2"/>
      <c r="P147" s="2"/>
      <c r="Q147" s="2"/>
      <c r="R147" s="2"/>
      <c r="S147" s="2"/>
    </row>
    <row r="148" spans="1:19" ht="21.75" customHeight="1">
      <c r="A148" s="2"/>
      <c r="B148" s="2"/>
      <c r="C148" s="292" t="s">
        <v>71</v>
      </c>
      <c r="D148" s="294">
        <v>2076</v>
      </c>
      <c r="E148" s="299">
        <v>2584</v>
      </c>
      <c r="F148" s="299">
        <v>2623</v>
      </c>
      <c r="G148" s="299">
        <v>2631</v>
      </c>
      <c r="H148" s="299">
        <v>3092</v>
      </c>
      <c r="I148" s="299">
        <v>2428</v>
      </c>
      <c r="J148" s="299">
        <v>6369</v>
      </c>
      <c r="K148" s="299">
        <v>6325</v>
      </c>
      <c r="L148" s="299">
        <v>7902</v>
      </c>
      <c r="M148" s="299">
        <v>9208</v>
      </c>
      <c r="N148" s="304">
        <v>9631</v>
      </c>
      <c r="O148" s="2"/>
      <c r="P148" s="2"/>
      <c r="Q148" s="2"/>
      <c r="R148" s="2"/>
      <c r="S148" s="2"/>
    </row>
    <row r="149" spans="1:19" ht="15.75" customHeight="1">
      <c r="A149" s="2"/>
      <c r="B149" s="2"/>
      <c r="C149" s="233" t="s">
        <v>439</v>
      </c>
      <c r="D149" s="599"/>
      <c r="E149" s="599"/>
      <c r="F149" s="599"/>
      <c r="G149" s="599"/>
      <c r="H149" s="59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2"/>
      <c r="B150" s="2"/>
      <c r="C150" s="599"/>
      <c r="D150" s="599"/>
      <c r="E150" s="599"/>
      <c r="F150" s="599"/>
      <c r="G150" s="599"/>
      <c r="H150" s="59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33" customHeight="1">
      <c r="A152" s="2"/>
      <c r="B152" s="2"/>
      <c r="C152" s="755" t="s">
        <v>1111</v>
      </c>
      <c r="D152" s="729"/>
      <c r="E152" s="729"/>
      <c r="F152" s="729"/>
      <c r="G152" s="729"/>
      <c r="H152" s="729"/>
      <c r="I152" s="729"/>
      <c r="J152" s="729"/>
      <c r="K152" s="729"/>
      <c r="L152" s="729"/>
      <c r="M152" s="729"/>
      <c r="N152" s="729"/>
      <c r="O152" s="460"/>
      <c r="P152" s="460"/>
      <c r="Q152" s="460"/>
      <c r="R152" s="460"/>
      <c r="S152" s="460"/>
    </row>
    <row r="153" spans="1:19" ht="6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42" customHeight="1">
      <c r="A154" s="2"/>
      <c r="B154" s="2"/>
      <c r="C154" s="464" t="s">
        <v>542</v>
      </c>
      <c r="D154" s="466" t="s">
        <v>548</v>
      </c>
      <c r="E154" s="468" t="s">
        <v>554</v>
      </c>
      <c r="F154" s="468" t="s">
        <v>561</v>
      </c>
      <c r="G154" s="468" t="s">
        <v>562</v>
      </c>
      <c r="H154" s="468" t="s">
        <v>105</v>
      </c>
      <c r="I154" s="468" t="s">
        <v>563</v>
      </c>
      <c r="J154" s="468" t="s">
        <v>564</v>
      </c>
      <c r="K154" s="468" t="s">
        <v>566</v>
      </c>
      <c r="L154" s="468" t="s">
        <v>567</v>
      </c>
      <c r="M154" s="473" t="s">
        <v>568</v>
      </c>
      <c r="N154" s="481"/>
      <c r="O154" s="481"/>
      <c r="P154" s="481"/>
      <c r="Q154" s="481"/>
      <c r="R154" s="481"/>
      <c r="S154" s="8"/>
    </row>
    <row r="155" spans="1:19" ht="15.75" customHeight="1">
      <c r="A155" s="2"/>
      <c r="B155" s="2"/>
      <c r="C155" s="205" t="s">
        <v>316</v>
      </c>
      <c r="D155" s="483">
        <f t="shared" ref="D155:M155" si="24">(E20-D20)/D20</f>
        <v>-0.60344827586206895</v>
      </c>
      <c r="E155" s="485">
        <f t="shared" si="24"/>
        <v>-0.30434782608695654</v>
      </c>
      <c r="F155" s="485">
        <f t="shared" si="24"/>
        <v>0</v>
      </c>
      <c r="G155" s="622">
        <f t="shared" si="24"/>
        <v>11.75</v>
      </c>
      <c r="H155" s="485">
        <f t="shared" si="24"/>
        <v>-0.53921568627450978</v>
      </c>
      <c r="I155" s="485">
        <f t="shared" si="24"/>
        <v>1.3936170212765957</v>
      </c>
      <c r="J155" s="485">
        <f t="shared" si="24"/>
        <v>0.40888888888888891</v>
      </c>
      <c r="K155" s="485">
        <f t="shared" si="24"/>
        <v>-0.48895899053627762</v>
      </c>
      <c r="L155" s="485">
        <f t="shared" si="24"/>
        <v>8.0246913580246909E-2</v>
      </c>
      <c r="M155" s="487">
        <f t="shared" si="24"/>
        <v>0.11428571428571428</v>
      </c>
      <c r="N155" s="625"/>
      <c r="O155" s="625"/>
      <c r="P155" s="625"/>
      <c r="Q155" s="625"/>
      <c r="R155" s="625"/>
      <c r="S155" s="8"/>
    </row>
    <row r="156" spans="1:19" ht="15.75" customHeight="1">
      <c r="A156" s="2"/>
      <c r="B156" s="2"/>
      <c r="C156" s="257" t="s">
        <v>299</v>
      </c>
      <c r="D156" s="503">
        <f t="shared" ref="D156:M156" si="25">(E21-D21)/D21</f>
        <v>7.3394495412844041E-3</v>
      </c>
      <c r="E156" s="504">
        <f t="shared" si="25"/>
        <v>0.31693989071038253</v>
      </c>
      <c r="F156" s="504">
        <f t="shared" si="25"/>
        <v>-0.66804979253112029</v>
      </c>
      <c r="G156" s="504">
        <f t="shared" si="25"/>
        <v>1.4416666666666667</v>
      </c>
      <c r="H156" s="504">
        <f t="shared" si="25"/>
        <v>0.27474402730375425</v>
      </c>
      <c r="I156" s="504">
        <f t="shared" si="25"/>
        <v>1.963855421686747</v>
      </c>
      <c r="J156" s="504">
        <f t="shared" si="25"/>
        <v>-9.439927732610659E-2</v>
      </c>
      <c r="K156" s="504">
        <f t="shared" si="25"/>
        <v>0.45635910224438903</v>
      </c>
      <c r="L156" s="504">
        <f t="shared" si="25"/>
        <v>0.20239726027397259</v>
      </c>
      <c r="M156" s="513">
        <f t="shared" si="25"/>
        <v>7.7755625178011961E-2</v>
      </c>
      <c r="N156" s="625"/>
      <c r="O156" s="625"/>
      <c r="P156" s="625"/>
      <c r="Q156" s="625"/>
      <c r="R156" s="625"/>
      <c r="S156" s="8"/>
    </row>
    <row r="157" spans="1:19" ht="15.75" customHeight="1">
      <c r="A157" s="2"/>
      <c r="B157" s="2"/>
      <c r="C157" s="273" t="s">
        <v>300</v>
      </c>
      <c r="D157" s="515">
        <f t="shared" ref="D157:M157" si="26">(E22-D22)/D22</f>
        <v>0.47259439707673567</v>
      </c>
      <c r="E157" s="519">
        <f t="shared" si="26"/>
        <v>-8.9330024813895778E-2</v>
      </c>
      <c r="F157" s="519">
        <f t="shared" si="26"/>
        <v>0.44595821980018163</v>
      </c>
      <c r="G157" s="519">
        <f t="shared" si="26"/>
        <v>-4.8994974874371856E-2</v>
      </c>
      <c r="H157" s="519">
        <f t="shared" si="26"/>
        <v>-0.34874504623513869</v>
      </c>
      <c r="I157" s="519">
        <f t="shared" si="26"/>
        <v>0.28600405679513186</v>
      </c>
      <c r="J157" s="519">
        <f t="shared" si="26"/>
        <v>1.0741324921135647</v>
      </c>
      <c r="K157" s="519">
        <f t="shared" si="26"/>
        <v>0.28631178707224336</v>
      </c>
      <c r="L157" s="519">
        <f t="shared" si="26"/>
        <v>0.15341412947088384</v>
      </c>
      <c r="M157" s="526">
        <f t="shared" si="26"/>
        <v>3.7929267042542285E-2</v>
      </c>
      <c r="N157" s="625"/>
      <c r="O157" s="625"/>
      <c r="P157" s="625"/>
      <c r="Q157" s="625"/>
      <c r="R157" s="625"/>
      <c r="S157" s="8"/>
    </row>
    <row r="158" spans="1:19" ht="15.75" customHeight="1">
      <c r="A158" s="2"/>
      <c r="B158" s="2"/>
      <c r="C158" s="257" t="s">
        <v>301</v>
      </c>
      <c r="D158" s="503">
        <f t="shared" ref="D158:M158" si="27">(E23-D23)/D23</f>
        <v>0.5625</v>
      </c>
      <c r="E158" s="504">
        <f t="shared" si="27"/>
        <v>0.12</v>
      </c>
      <c r="F158" s="504">
        <f t="shared" si="27"/>
        <v>1.1904761904761904E-2</v>
      </c>
      <c r="G158" s="504">
        <f t="shared" si="27"/>
        <v>0.16470588235294117</v>
      </c>
      <c r="H158" s="504">
        <f t="shared" si="27"/>
        <v>-0.25252525252525254</v>
      </c>
      <c r="I158" s="504">
        <f t="shared" si="27"/>
        <v>1.1756756756756757</v>
      </c>
      <c r="J158" s="504">
        <f t="shared" si="27"/>
        <v>0.19875776397515527</v>
      </c>
      <c r="K158" s="504">
        <f t="shared" si="27"/>
        <v>5.181347150259067E-2</v>
      </c>
      <c r="L158" s="504">
        <f t="shared" si="27"/>
        <v>7.3891625615763554E-2</v>
      </c>
      <c r="M158" s="513">
        <f t="shared" si="27"/>
        <v>0.13302752293577982</v>
      </c>
      <c r="N158" s="625"/>
      <c r="O158" s="625"/>
      <c r="P158" s="625"/>
      <c r="Q158" s="625"/>
      <c r="R158" s="625"/>
      <c r="S158" s="8"/>
    </row>
    <row r="159" spans="1:19" ht="15.75" customHeight="1">
      <c r="A159" s="2"/>
      <c r="B159" s="2"/>
      <c r="C159" s="273" t="s">
        <v>78</v>
      </c>
      <c r="D159" s="515">
        <f t="shared" ref="D159:M159" si="28">(E24-D24)/D24</f>
        <v>0.20529801324503311</v>
      </c>
      <c r="E159" s="519">
        <f t="shared" si="28"/>
        <v>-3.9835164835164832E-2</v>
      </c>
      <c r="F159" s="519">
        <f t="shared" si="28"/>
        <v>-1.4306151645207439E-3</v>
      </c>
      <c r="G159" s="519">
        <f t="shared" si="28"/>
        <v>-1.2893982808022923E-2</v>
      </c>
      <c r="H159" s="519">
        <f t="shared" si="28"/>
        <v>-0.23512336719883889</v>
      </c>
      <c r="I159" s="519">
        <f t="shared" si="28"/>
        <v>3.7457305502846299</v>
      </c>
      <c r="J159" s="519">
        <f t="shared" si="28"/>
        <v>-0.52818872451019594</v>
      </c>
      <c r="K159" s="519">
        <f t="shared" si="28"/>
        <v>4.576271186440678E-2</v>
      </c>
      <c r="L159" s="519">
        <f t="shared" si="28"/>
        <v>0.13614262560777957</v>
      </c>
      <c r="M159" s="526">
        <f t="shared" si="28"/>
        <v>-3.3523537803138374E-2</v>
      </c>
      <c r="N159" s="625"/>
      <c r="O159" s="625"/>
      <c r="P159" s="625"/>
      <c r="Q159" s="625"/>
      <c r="R159" s="625"/>
      <c r="S159" s="8"/>
    </row>
    <row r="160" spans="1:19" ht="21.75" customHeight="1">
      <c r="A160" s="2"/>
      <c r="B160" s="2"/>
      <c r="C160" s="292" t="s">
        <v>784</v>
      </c>
      <c r="D160" s="543">
        <f t="shared" ref="D160:M160" si="29">(E25-D25)/D25</f>
        <v>0.24470134874759153</v>
      </c>
      <c r="E160" s="545">
        <f t="shared" si="29"/>
        <v>1.5092879256965945E-2</v>
      </c>
      <c r="F160" s="545">
        <f t="shared" si="29"/>
        <v>3.0499428135722455E-3</v>
      </c>
      <c r="G160" s="545">
        <f t="shared" si="29"/>
        <v>0.17521854808057774</v>
      </c>
      <c r="H160" s="545">
        <f t="shared" si="29"/>
        <v>-0.2147477360931436</v>
      </c>
      <c r="I160" s="555">
        <f t="shared" si="29"/>
        <v>1.6231466227347611</v>
      </c>
      <c r="J160" s="545">
        <f t="shared" si="29"/>
        <v>-6.9084628670120895E-3</v>
      </c>
      <c r="K160" s="545">
        <f t="shared" si="29"/>
        <v>0.24932806324110671</v>
      </c>
      <c r="L160" s="545">
        <f t="shared" si="29"/>
        <v>0.16527461402176663</v>
      </c>
      <c r="M160" s="548">
        <f t="shared" si="29"/>
        <v>4.5938314509122502E-2</v>
      </c>
      <c r="N160" s="643"/>
      <c r="O160" s="643"/>
      <c r="P160" s="643"/>
      <c r="Q160" s="643"/>
      <c r="R160" s="643"/>
      <c r="S160" s="8"/>
    </row>
    <row r="161" spans="1:20" ht="15.75" customHeight="1">
      <c r="A161" s="2"/>
      <c r="B161" s="2"/>
      <c r="C161" s="233" t="s">
        <v>439</v>
      </c>
      <c r="D161" s="355"/>
      <c r="E161" s="355"/>
      <c r="F161" s="355"/>
      <c r="G161" s="355"/>
      <c r="H161" s="355"/>
      <c r="I161" s="355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20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20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20" ht="30.75" customHeight="1">
      <c r="A164" s="2"/>
      <c r="B164" s="2"/>
      <c r="C164" s="755" t="s">
        <v>1212</v>
      </c>
      <c r="D164" s="729"/>
      <c r="E164" s="729"/>
      <c r="F164" s="729"/>
      <c r="G164" s="729"/>
      <c r="H164" s="729"/>
      <c r="I164" s="729"/>
      <c r="J164" s="729"/>
      <c r="K164" s="729"/>
      <c r="L164" s="729"/>
      <c r="M164" s="729"/>
      <c r="N164" s="729"/>
      <c r="O164" s="460"/>
      <c r="P164" s="460"/>
      <c r="Q164" s="460"/>
      <c r="R164" s="460"/>
      <c r="S164" s="460"/>
    </row>
    <row r="165" spans="1:20" ht="6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20" ht="16.5" customHeight="1">
      <c r="A166" s="2"/>
      <c r="B166" s="2"/>
      <c r="C166" s="760" t="s">
        <v>90</v>
      </c>
      <c r="D166" s="122" t="s">
        <v>98</v>
      </c>
      <c r="E166" s="124" t="s">
        <v>98</v>
      </c>
      <c r="F166" s="124" t="s">
        <v>98</v>
      </c>
      <c r="G166" s="124" t="s">
        <v>98</v>
      </c>
      <c r="H166" s="124" t="s">
        <v>98</v>
      </c>
      <c r="I166" s="124" t="s">
        <v>98</v>
      </c>
      <c r="J166" s="124" t="s">
        <v>98</v>
      </c>
      <c r="K166" s="147" t="s">
        <v>98</v>
      </c>
      <c r="L166" s="149" t="s">
        <v>98</v>
      </c>
      <c r="M166" s="149" t="s">
        <v>98</v>
      </c>
      <c r="N166" s="150" t="s">
        <v>98</v>
      </c>
      <c r="O166" s="164"/>
      <c r="P166" s="164"/>
      <c r="Q166" s="164"/>
      <c r="R166" s="164"/>
      <c r="S166" s="164"/>
      <c r="T166" s="8"/>
    </row>
    <row r="167" spans="1:20" ht="16.5" customHeight="1">
      <c r="A167" s="2"/>
      <c r="B167" s="2"/>
      <c r="C167" s="761"/>
      <c r="D167" s="172">
        <v>2001</v>
      </c>
      <c r="E167" s="180">
        <v>2002</v>
      </c>
      <c r="F167" s="180">
        <v>2003</v>
      </c>
      <c r="G167" s="180">
        <v>2004</v>
      </c>
      <c r="H167" s="180">
        <v>2005</v>
      </c>
      <c r="I167" s="180">
        <v>2006</v>
      </c>
      <c r="J167" s="180">
        <v>2007</v>
      </c>
      <c r="K167" s="181">
        <v>2008</v>
      </c>
      <c r="L167" s="195">
        <v>2009</v>
      </c>
      <c r="M167" s="195">
        <v>2010</v>
      </c>
      <c r="N167" s="196">
        <v>2011</v>
      </c>
      <c r="O167" s="164"/>
      <c r="P167" s="164"/>
      <c r="Q167" s="164"/>
      <c r="R167" s="164"/>
      <c r="S167" s="164"/>
      <c r="T167" s="8"/>
    </row>
    <row r="168" spans="1:20" ht="15" customHeight="1">
      <c r="A168" s="2"/>
      <c r="B168" s="2"/>
      <c r="C168" s="205" t="s">
        <v>316</v>
      </c>
      <c r="D168" s="483">
        <f t="shared" ref="D168:D172" si="30">D20/$D$25</f>
        <v>2.7938342967244702E-2</v>
      </c>
      <c r="E168" s="485">
        <f t="shared" ref="E168:E172" si="31">E20/$E$25</f>
        <v>8.9009287925696599E-3</v>
      </c>
      <c r="F168" s="485">
        <f t="shared" ref="F168:F172" si="32">F20/$F$25</f>
        <v>6.0998856271444911E-3</v>
      </c>
      <c r="G168" s="485">
        <f t="shared" ref="G168:G172" si="33">G20/$G$25</f>
        <v>6.081337894336754E-3</v>
      </c>
      <c r="H168" s="485">
        <f t="shared" ref="H168:H172" si="34">H20/$H$25</f>
        <v>6.5976714100905567E-2</v>
      </c>
      <c r="I168" s="485">
        <f t="shared" ref="I168:I172" si="35">I20/$I$25</f>
        <v>3.8714991762767707E-2</v>
      </c>
      <c r="J168" s="485">
        <f t="shared" ref="J168:J172" si="36">J20/$J$25</f>
        <v>3.5327366933584549E-2</v>
      </c>
      <c r="K168" s="485">
        <f t="shared" ref="K168:K172" si="37">K20/$K$25</f>
        <v>5.0118577075098814E-2</v>
      </c>
      <c r="L168" s="485">
        <f t="shared" ref="L168:L172" si="38">L20/$L$25</f>
        <v>2.0501138952164009E-2</v>
      </c>
      <c r="M168" s="485">
        <f t="shared" ref="M168:M172" si="39">M20/$M$25</f>
        <v>1.9005212858384014E-2</v>
      </c>
      <c r="N168" s="487">
        <f t="shared" ref="N168:N172" si="40">N20/$N$25</f>
        <v>2.0247118679264875E-2</v>
      </c>
      <c r="O168" s="517"/>
      <c r="P168" s="517"/>
      <c r="Q168" s="517"/>
      <c r="R168" s="517"/>
      <c r="S168" s="517"/>
      <c r="T168" s="8"/>
    </row>
    <row r="169" spans="1:20" ht="15" customHeight="1">
      <c r="A169" s="2"/>
      <c r="B169" s="2"/>
      <c r="C169" s="257" t="s">
        <v>299</v>
      </c>
      <c r="D169" s="503">
        <f t="shared" si="30"/>
        <v>0.26252408477842004</v>
      </c>
      <c r="E169" s="504">
        <f t="shared" si="31"/>
        <v>0.21246130030959753</v>
      </c>
      <c r="F169" s="504">
        <f t="shared" si="32"/>
        <v>0.27563858177659167</v>
      </c>
      <c r="G169" s="504">
        <f t="shared" si="33"/>
        <v>9.1220068415051314E-2</v>
      </c>
      <c r="H169" s="504">
        <f t="shared" si="34"/>
        <v>0.18952134540750323</v>
      </c>
      <c r="I169" s="504">
        <f t="shared" si="35"/>
        <v>0.30766062602965405</v>
      </c>
      <c r="J169" s="504">
        <f t="shared" si="36"/>
        <v>0.34762129062647196</v>
      </c>
      <c r="K169" s="504">
        <f t="shared" si="37"/>
        <v>0.31699604743083004</v>
      </c>
      <c r="L169" s="504">
        <f t="shared" si="38"/>
        <v>0.36952670210073402</v>
      </c>
      <c r="M169" s="504">
        <f t="shared" si="39"/>
        <v>0.38129887054735012</v>
      </c>
      <c r="N169" s="513">
        <f t="shared" si="40"/>
        <v>0.39289793375558096</v>
      </c>
      <c r="O169" s="517"/>
      <c r="P169" s="517"/>
      <c r="Q169" s="517"/>
      <c r="R169" s="517"/>
      <c r="S169" s="517"/>
      <c r="T169" s="8"/>
    </row>
    <row r="170" spans="1:20" ht="15" customHeight="1">
      <c r="A170" s="2"/>
      <c r="B170" s="2"/>
      <c r="C170" s="273" t="s">
        <v>300</v>
      </c>
      <c r="D170" s="515">
        <f t="shared" si="30"/>
        <v>0.39547206165703275</v>
      </c>
      <c r="E170" s="519">
        <f t="shared" si="31"/>
        <v>0.46787925696594429</v>
      </c>
      <c r="F170" s="519">
        <f t="shared" si="32"/>
        <v>0.41974837971788032</v>
      </c>
      <c r="G170" s="519">
        <f t="shared" si="33"/>
        <v>0.60509312048650699</v>
      </c>
      <c r="H170" s="519">
        <f t="shared" si="34"/>
        <v>0.48965071151358341</v>
      </c>
      <c r="I170" s="519">
        <f t="shared" si="35"/>
        <v>0.40609555189456342</v>
      </c>
      <c r="J170" s="519">
        <f t="shared" si="36"/>
        <v>0.19908933898571204</v>
      </c>
      <c r="K170" s="519">
        <f t="shared" si="37"/>
        <v>0.41581027667984188</v>
      </c>
      <c r="L170" s="519">
        <f t="shared" si="38"/>
        <v>0.42811946342698048</v>
      </c>
      <c r="M170" s="519">
        <f t="shared" si="39"/>
        <v>0.4237619461337967</v>
      </c>
      <c r="N170" s="526">
        <f t="shared" si="40"/>
        <v>0.42051708026165507</v>
      </c>
      <c r="O170" s="517"/>
      <c r="P170" s="517"/>
      <c r="Q170" s="517"/>
      <c r="R170" s="517"/>
      <c r="S170" s="517"/>
      <c r="T170" s="8"/>
    </row>
    <row r="171" spans="1:20" ht="15" customHeight="1">
      <c r="A171" s="2"/>
      <c r="B171" s="2"/>
      <c r="C171" s="257" t="s">
        <v>301</v>
      </c>
      <c r="D171" s="503">
        <f t="shared" si="30"/>
        <v>2.3121387283236993E-2</v>
      </c>
      <c r="E171" s="504">
        <f t="shared" si="31"/>
        <v>2.9024767801857584E-2</v>
      </c>
      <c r="F171" s="504">
        <f t="shared" si="32"/>
        <v>3.2024399542508575E-2</v>
      </c>
      <c r="G171" s="504">
        <f t="shared" si="33"/>
        <v>3.2307107563664006E-2</v>
      </c>
      <c r="H171" s="504">
        <f t="shared" si="34"/>
        <v>3.2018111254851232E-2</v>
      </c>
      <c r="I171" s="504">
        <f t="shared" si="35"/>
        <v>3.0477759472817133E-2</v>
      </c>
      <c r="J171" s="504">
        <f t="shared" si="36"/>
        <v>2.5278693672476055E-2</v>
      </c>
      <c r="K171" s="504">
        <f t="shared" si="37"/>
        <v>3.0513833992094862E-2</v>
      </c>
      <c r="L171" s="504">
        <f t="shared" si="38"/>
        <v>2.5689698810427739E-2</v>
      </c>
      <c r="M171" s="504">
        <f t="shared" si="39"/>
        <v>2.36750651607298E-2</v>
      </c>
      <c r="N171" s="513">
        <f t="shared" si="40"/>
        <v>2.5646350327068839E-2</v>
      </c>
      <c r="O171" s="517"/>
      <c r="P171" s="517"/>
      <c r="Q171" s="517"/>
      <c r="R171" s="517"/>
      <c r="S171" s="517"/>
      <c r="T171" s="8"/>
    </row>
    <row r="172" spans="1:20" ht="15" customHeight="1">
      <c r="A172" s="2"/>
      <c r="B172" s="2"/>
      <c r="C172" s="273" t="s">
        <v>78</v>
      </c>
      <c r="D172" s="515">
        <f t="shared" si="30"/>
        <v>0.29094412331406549</v>
      </c>
      <c r="E172" s="519">
        <f t="shared" si="31"/>
        <v>0.28173374613003094</v>
      </c>
      <c r="F172" s="519">
        <f t="shared" si="32"/>
        <v>0.26648875333587496</v>
      </c>
      <c r="G172" s="519">
        <f t="shared" si="33"/>
        <v>0.2652983656404409</v>
      </c>
      <c r="H172" s="519">
        <f t="shared" si="34"/>
        <v>0.22283311772315653</v>
      </c>
      <c r="I172" s="519">
        <f t="shared" si="35"/>
        <v>0.2170510708401977</v>
      </c>
      <c r="J172" s="519">
        <f t="shared" si="36"/>
        <v>0.39268330978175536</v>
      </c>
      <c r="K172" s="519">
        <f t="shared" si="37"/>
        <v>0.18656126482213439</v>
      </c>
      <c r="L172" s="519">
        <f t="shared" si="38"/>
        <v>0.15616299670969375</v>
      </c>
      <c r="M172" s="519">
        <f t="shared" si="39"/>
        <v>0.15225890529973934</v>
      </c>
      <c r="N172" s="526">
        <f t="shared" si="40"/>
        <v>0.14069151697643029</v>
      </c>
      <c r="O172" s="517"/>
      <c r="P172" s="517"/>
      <c r="Q172" s="517"/>
      <c r="R172" s="517"/>
      <c r="S172" s="517"/>
      <c r="T172" s="8"/>
    </row>
    <row r="173" spans="1:20" ht="21.75" customHeight="1">
      <c r="A173" s="2"/>
      <c r="B173" s="2"/>
      <c r="C173" s="292" t="s">
        <v>71</v>
      </c>
      <c r="D173" s="563">
        <f t="shared" ref="D173:E173" si="41">SUM(D168:D172)</f>
        <v>1</v>
      </c>
      <c r="E173" s="566">
        <f t="shared" si="41"/>
        <v>1</v>
      </c>
      <c r="F173" s="566">
        <f>F168+F169+F170+F171+F172</f>
        <v>1</v>
      </c>
      <c r="G173" s="566">
        <f t="shared" ref="G173:N173" si="42">SUM(G168:G172)</f>
        <v>1</v>
      </c>
      <c r="H173" s="566">
        <f t="shared" si="42"/>
        <v>0.99999999999999989</v>
      </c>
      <c r="I173" s="566">
        <f t="shared" si="42"/>
        <v>1</v>
      </c>
      <c r="J173" s="566">
        <f t="shared" si="42"/>
        <v>1</v>
      </c>
      <c r="K173" s="566">
        <f t="shared" si="42"/>
        <v>1</v>
      </c>
      <c r="L173" s="566">
        <f t="shared" si="42"/>
        <v>1</v>
      </c>
      <c r="M173" s="566">
        <f t="shared" si="42"/>
        <v>1</v>
      </c>
      <c r="N173" s="570">
        <f t="shared" si="42"/>
        <v>1</v>
      </c>
      <c r="O173" s="587"/>
      <c r="P173" s="587"/>
      <c r="Q173" s="587"/>
      <c r="R173" s="587"/>
      <c r="S173" s="587"/>
      <c r="T173" s="8"/>
    </row>
    <row r="174" spans="1:20" ht="15.75" customHeight="1">
      <c r="A174" s="2"/>
      <c r="B174" s="2"/>
      <c r="C174" s="783" t="s">
        <v>439</v>
      </c>
      <c r="D174" s="736"/>
      <c r="E174" s="736"/>
      <c r="F174" s="736"/>
      <c r="G174" s="736"/>
      <c r="H174" s="736"/>
      <c r="I174" s="736"/>
      <c r="J174" s="736"/>
      <c r="K174" s="736"/>
      <c r="L174" s="736"/>
      <c r="M174" s="736"/>
      <c r="N174" s="654"/>
      <c r="O174" s="2"/>
      <c r="P174" s="2"/>
      <c r="Q174" s="2"/>
      <c r="R174" s="2"/>
      <c r="S174" s="2"/>
    </row>
    <row r="175" spans="1:20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20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31.5" customHeight="1">
      <c r="A178" s="2"/>
      <c r="B178" s="2"/>
      <c r="C178" s="755" t="s">
        <v>1043</v>
      </c>
      <c r="D178" s="729"/>
      <c r="E178" s="729"/>
      <c r="F178" s="729"/>
      <c r="G178" s="729"/>
      <c r="H178" s="729"/>
      <c r="I178" s="729"/>
      <c r="J178" s="729"/>
      <c r="K178" s="729"/>
      <c r="L178" s="729"/>
      <c r="M178" s="729"/>
      <c r="N178" s="729"/>
      <c r="O178" s="460"/>
      <c r="P178" s="460"/>
      <c r="Q178" s="460"/>
      <c r="R178" s="460"/>
      <c r="S178" s="2"/>
    </row>
    <row r="179" spans="1:19" ht="4.5" customHeight="1">
      <c r="A179" s="2"/>
      <c r="B179" s="2"/>
      <c r="C179" s="784"/>
      <c r="D179" s="736"/>
      <c r="E179" s="736"/>
      <c r="F179" s="736"/>
      <c r="G179" s="736"/>
      <c r="H179" s="736"/>
      <c r="I179" s="736"/>
      <c r="J179" s="736"/>
      <c r="K179" s="736"/>
      <c r="L179" s="736"/>
      <c r="M179" s="736"/>
      <c r="N179" s="736"/>
      <c r="O179" s="736"/>
      <c r="P179" s="736"/>
      <c r="Q179" s="736"/>
      <c r="R179" s="736"/>
      <c r="S179" s="2"/>
    </row>
    <row r="180" spans="1:19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27" customHeight="1">
      <c r="A191" s="2"/>
      <c r="B191" s="2"/>
      <c r="C191" s="599"/>
      <c r="D191" s="599"/>
      <c r="E191" s="599"/>
      <c r="F191" s="599"/>
      <c r="G191" s="599"/>
      <c r="H191" s="59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32.25" customHeight="1">
      <c r="A193" s="2"/>
      <c r="B193" s="2"/>
      <c r="C193" s="755" t="s">
        <v>1314</v>
      </c>
      <c r="D193" s="729"/>
      <c r="E193" s="729"/>
      <c r="F193" s="729"/>
      <c r="G193" s="729"/>
      <c r="H193" s="729"/>
      <c r="I193" s="729"/>
      <c r="J193" s="729"/>
      <c r="K193" s="729"/>
      <c r="L193" s="729"/>
      <c r="M193" s="729"/>
      <c r="N193" s="729"/>
      <c r="O193" s="2"/>
      <c r="P193" s="2"/>
      <c r="Q193" s="2"/>
      <c r="R193" s="2"/>
      <c r="S193" s="2"/>
    </row>
    <row r="194" spans="1:19" ht="6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5.75" customHeight="1">
      <c r="A195" s="2"/>
      <c r="B195" s="2"/>
      <c r="C195" s="760" t="s">
        <v>90</v>
      </c>
      <c r="D195" s="122" t="s">
        <v>98</v>
      </c>
      <c r="E195" s="124" t="s">
        <v>98</v>
      </c>
      <c r="F195" s="124" t="s">
        <v>98</v>
      </c>
      <c r="G195" s="124" t="s">
        <v>98</v>
      </c>
      <c r="H195" s="124" t="s">
        <v>98</v>
      </c>
      <c r="I195" s="124" t="s">
        <v>98</v>
      </c>
      <c r="J195" s="124" t="s">
        <v>98</v>
      </c>
      <c r="K195" s="147" t="s">
        <v>98</v>
      </c>
      <c r="L195" s="149" t="s">
        <v>98</v>
      </c>
      <c r="M195" s="149" t="s">
        <v>98</v>
      </c>
      <c r="N195" s="150" t="s">
        <v>98</v>
      </c>
      <c r="O195" s="2"/>
      <c r="P195" s="2"/>
      <c r="Q195" s="2"/>
      <c r="R195" s="2"/>
      <c r="S195" s="2"/>
    </row>
    <row r="196" spans="1:19" ht="15.75" customHeight="1">
      <c r="A196" s="2"/>
      <c r="B196" s="2"/>
      <c r="C196" s="761"/>
      <c r="D196" s="172">
        <v>2001</v>
      </c>
      <c r="E196" s="180">
        <v>2002</v>
      </c>
      <c r="F196" s="180">
        <v>2003</v>
      </c>
      <c r="G196" s="180">
        <v>2004</v>
      </c>
      <c r="H196" s="180">
        <v>2005</v>
      </c>
      <c r="I196" s="180">
        <v>2006</v>
      </c>
      <c r="J196" s="180">
        <v>2007</v>
      </c>
      <c r="K196" s="181">
        <v>2008</v>
      </c>
      <c r="L196" s="195">
        <v>2009</v>
      </c>
      <c r="M196" s="195">
        <v>2010</v>
      </c>
      <c r="N196" s="196">
        <v>2011</v>
      </c>
      <c r="O196" s="2"/>
      <c r="P196" s="2"/>
      <c r="Q196" s="2"/>
      <c r="R196" s="2"/>
      <c r="S196" s="2"/>
    </row>
    <row r="197" spans="1:19">
      <c r="A197" s="2"/>
      <c r="B197" s="2"/>
      <c r="C197" s="205" t="s">
        <v>132</v>
      </c>
      <c r="D197" s="211">
        <v>1404</v>
      </c>
      <c r="E197" s="212">
        <v>1790</v>
      </c>
      <c r="F197" s="212">
        <v>1833</v>
      </c>
      <c r="G197" s="212">
        <v>1839</v>
      </c>
      <c r="H197" s="212">
        <v>2214</v>
      </c>
      <c r="I197" s="212">
        <v>1723</v>
      </c>
      <c r="J197" s="212">
        <v>4594</v>
      </c>
      <c r="K197" s="212">
        <v>4708</v>
      </c>
      <c r="L197" s="212">
        <v>5792</v>
      </c>
      <c r="M197" s="212">
        <v>6785</v>
      </c>
      <c r="N197" s="260">
        <v>7259</v>
      </c>
      <c r="O197" s="2"/>
      <c r="P197" s="2"/>
      <c r="Q197" s="2"/>
      <c r="R197" s="2"/>
      <c r="S197" s="2"/>
    </row>
    <row r="198" spans="1:19">
      <c r="A198" s="2"/>
      <c r="B198" s="2"/>
      <c r="C198" s="257" t="s">
        <v>139</v>
      </c>
      <c r="D198" s="320">
        <v>253</v>
      </c>
      <c r="E198" s="322">
        <v>326</v>
      </c>
      <c r="F198" s="322">
        <v>375</v>
      </c>
      <c r="G198" s="277">
        <v>376</v>
      </c>
      <c r="H198" s="277">
        <v>423</v>
      </c>
      <c r="I198" s="277">
        <v>396</v>
      </c>
      <c r="J198" s="277">
        <v>966</v>
      </c>
      <c r="K198" s="277">
        <v>983</v>
      </c>
      <c r="L198" s="277">
        <v>1312</v>
      </c>
      <c r="M198" s="277">
        <v>1525</v>
      </c>
      <c r="N198" s="293">
        <v>1638</v>
      </c>
      <c r="O198" s="2"/>
      <c r="P198" s="2"/>
      <c r="Q198" s="2"/>
      <c r="R198" s="2"/>
      <c r="S198" s="2"/>
    </row>
    <row r="199" spans="1:19">
      <c r="A199" s="2"/>
      <c r="B199" s="2"/>
      <c r="C199" s="273" t="s">
        <v>78</v>
      </c>
      <c r="D199" s="324">
        <v>419</v>
      </c>
      <c r="E199" s="326">
        <v>468</v>
      </c>
      <c r="F199" s="326">
        <v>415</v>
      </c>
      <c r="G199" s="326">
        <v>416</v>
      </c>
      <c r="H199" s="366">
        <v>455</v>
      </c>
      <c r="I199" s="326">
        <v>309</v>
      </c>
      <c r="J199" s="366">
        <v>809</v>
      </c>
      <c r="K199" s="366">
        <v>634</v>
      </c>
      <c r="L199" s="366">
        <v>798</v>
      </c>
      <c r="M199" s="366">
        <v>898</v>
      </c>
      <c r="N199" s="368">
        <v>734</v>
      </c>
      <c r="O199" s="2"/>
      <c r="P199" s="2"/>
      <c r="Q199" s="2"/>
      <c r="R199" s="2"/>
      <c r="S199" s="2"/>
    </row>
    <row r="200" spans="1:19" ht="21.75" customHeight="1">
      <c r="A200" s="2"/>
      <c r="B200" s="2"/>
      <c r="C200" s="292" t="s">
        <v>71</v>
      </c>
      <c r="D200" s="294">
        <v>2076</v>
      </c>
      <c r="E200" s="299">
        <v>2584</v>
      </c>
      <c r="F200" s="299">
        <v>2623</v>
      </c>
      <c r="G200" s="299">
        <v>2631</v>
      </c>
      <c r="H200" s="299">
        <v>3092</v>
      </c>
      <c r="I200" s="299">
        <v>2428</v>
      </c>
      <c r="J200" s="299">
        <v>6369</v>
      </c>
      <c r="K200" s="299">
        <v>6325</v>
      </c>
      <c r="L200" s="299">
        <v>7902</v>
      </c>
      <c r="M200" s="299">
        <v>9208</v>
      </c>
      <c r="N200" s="304">
        <v>9631</v>
      </c>
      <c r="O200" s="2"/>
      <c r="P200" s="2"/>
      <c r="Q200" s="2"/>
      <c r="R200" s="2"/>
      <c r="S200" s="2"/>
    </row>
    <row r="201" spans="1:19" ht="15.75" customHeight="1">
      <c r="A201" s="2"/>
      <c r="B201" s="2"/>
      <c r="C201" s="233" t="s">
        <v>439</v>
      </c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31.5" customHeight="1">
      <c r="A203" s="2"/>
      <c r="B203" s="2"/>
      <c r="C203" s="755" t="s">
        <v>1326</v>
      </c>
      <c r="D203" s="729"/>
      <c r="E203" s="729"/>
      <c r="F203" s="729"/>
      <c r="G203" s="729"/>
      <c r="H203" s="729"/>
      <c r="I203" s="729"/>
      <c r="J203" s="729"/>
      <c r="K203" s="729"/>
      <c r="L203" s="729"/>
      <c r="M203" s="729"/>
      <c r="N203" s="729"/>
      <c r="O203" s="460"/>
      <c r="P203" s="460"/>
      <c r="Q203" s="460"/>
      <c r="R203" s="460"/>
      <c r="S203" s="2"/>
    </row>
    <row r="204" spans="1:19" ht="5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41.25" customHeight="1">
      <c r="A205" s="2"/>
      <c r="B205" s="2"/>
      <c r="C205" s="464" t="s">
        <v>542</v>
      </c>
      <c r="D205" s="466" t="s">
        <v>548</v>
      </c>
      <c r="E205" s="468" t="s">
        <v>554</v>
      </c>
      <c r="F205" s="468" t="s">
        <v>561</v>
      </c>
      <c r="G205" s="468" t="s">
        <v>562</v>
      </c>
      <c r="H205" s="468" t="s">
        <v>105</v>
      </c>
      <c r="I205" s="468" t="s">
        <v>563</v>
      </c>
      <c r="J205" s="468" t="s">
        <v>564</v>
      </c>
      <c r="K205" s="468" t="s">
        <v>566</v>
      </c>
      <c r="L205" s="468" t="s">
        <v>567</v>
      </c>
      <c r="M205" s="473" t="s">
        <v>568</v>
      </c>
      <c r="N205" s="481"/>
      <c r="O205" s="481"/>
      <c r="P205" s="481"/>
      <c r="Q205" s="481"/>
      <c r="R205" s="481"/>
      <c r="S205" s="8"/>
    </row>
    <row r="206" spans="1:19" ht="15.75" customHeight="1">
      <c r="A206" s="2"/>
      <c r="B206" s="2"/>
      <c r="C206" s="205" t="s">
        <v>132</v>
      </c>
      <c r="D206" s="483">
        <f t="shared" ref="D206:M206" si="43">(E27-D27)/D27</f>
        <v>0.27492877492877493</v>
      </c>
      <c r="E206" s="485">
        <f t="shared" si="43"/>
        <v>2.4022346368715083E-2</v>
      </c>
      <c r="F206" s="485">
        <f t="shared" si="43"/>
        <v>3.2733224222585926E-3</v>
      </c>
      <c r="G206" s="485">
        <f t="shared" si="43"/>
        <v>0.2039151712887439</v>
      </c>
      <c r="H206" s="485">
        <f t="shared" si="43"/>
        <v>-0.22177055103884372</v>
      </c>
      <c r="I206" s="485">
        <f t="shared" si="43"/>
        <v>1.6662797446314568</v>
      </c>
      <c r="J206" s="485">
        <f t="shared" si="43"/>
        <v>2.4814976055724858E-2</v>
      </c>
      <c r="K206" s="485">
        <f t="shared" si="43"/>
        <v>0.23024638912489379</v>
      </c>
      <c r="L206" s="485">
        <f t="shared" si="43"/>
        <v>0.17144337016574585</v>
      </c>
      <c r="M206" s="487">
        <f t="shared" si="43"/>
        <v>6.9859985261606486E-2</v>
      </c>
      <c r="N206" s="673"/>
      <c r="O206" s="271"/>
      <c r="P206" s="271"/>
      <c r="Q206" s="271"/>
      <c r="R206" s="271"/>
      <c r="S206" s="8"/>
    </row>
    <row r="207" spans="1:19" ht="15.75" customHeight="1">
      <c r="A207" s="2"/>
      <c r="B207" s="2"/>
      <c r="C207" s="257" t="s">
        <v>139</v>
      </c>
      <c r="D207" s="503">
        <f t="shared" ref="D207:M207" si="44">(E28-D28)/D28</f>
        <v>0.28853754940711462</v>
      </c>
      <c r="E207" s="504">
        <f t="shared" si="44"/>
        <v>0.15030674846625766</v>
      </c>
      <c r="F207" s="504">
        <f t="shared" si="44"/>
        <v>2.6666666666666666E-3</v>
      </c>
      <c r="G207" s="504">
        <f t="shared" si="44"/>
        <v>0.125</v>
      </c>
      <c r="H207" s="504">
        <f t="shared" si="44"/>
        <v>-6.3829787234042548E-2</v>
      </c>
      <c r="I207" s="504">
        <f t="shared" si="44"/>
        <v>1.4393939393939394</v>
      </c>
      <c r="J207" s="504">
        <f t="shared" si="44"/>
        <v>1.7598343685300208E-2</v>
      </c>
      <c r="K207" s="504">
        <f t="shared" si="44"/>
        <v>0.33468972533062052</v>
      </c>
      <c r="L207" s="504">
        <f t="shared" si="44"/>
        <v>0.16234756097560976</v>
      </c>
      <c r="M207" s="513">
        <f t="shared" si="44"/>
        <v>7.4098360655737702E-2</v>
      </c>
      <c r="N207" s="271"/>
      <c r="O207" s="271"/>
      <c r="P207" s="271"/>
      <c r="Q207" s="271"/>
      <c r="R207" s="271"/>
      <c r="S207" s="8"/>
    </row>
    <row r="208" spans="1:19" ht="15.75" customHeight="1">
      <c r="A208" s="2"/>
      <c r="B208" s="2"/>
      <c r="C208" s="273" t="s">
        <v>78</v>
      </c>
      <c r="D208" s="515">
        <f t="shared" ref="D208:M208" si="45">(E29-D29)/D29</f>
        <v>0.11694510739856802</v>
      </c>
      <c r="E208" s="519">
        <f t="shared" si="45"/>
        <v>-0.11324786324786325</v>
      </c>
      <c r="F208" s="519">
        <f t="shared" si="45"/>
        <v>2.4096385542168677E-3</v>
      </c>
      <c r="G208" s="519">
        <f t="shared" si="45"/>
        <v>9.375E-2</v>
      </c>
      <c r="H208" s="519">
        <f t="shared" si="45"/>
        <v>-0.3208791208791209</v>
      </c>
      <c r="I208" s="519">
        <f t="shared" si="45"/>
        <v>1.6181229773462784</v>
      </c>
      <c r="J208" s="519">
        <f t="shared" si="45"/>
        <v>-0.21631644004944375</v>
      </c>
      <c r="K208" s="519">
        <f t="shared" si="45"/>
        <v>0.25867507886435331</v>
      </c>
      <c r="L208" s="519">
        <f t="shared" si="45"/>
        <v>0.12531328320802004</v>
      </c>
      <c r="M208" s="526">
        <f t="shared" si="45"/>
        <v>-0.18262806236080179</v>
      </c>
      <c r="N208" s="271"/>
      <c r="O208" s="271"/>
      <c r="P208" s="271"/>
      <c r="Q208" s="271"/>
      <c r="R208" s="271"/>
      <c r="S208" s="8"/>
    </row>
    <row r="209" spans="1:19" ht="21.75" customHeight="1">
      <c r="A209" s="2"/>
      <c r="B209" s="2"/>
      <c r="C209" s="292" t="s">
        <v>784</v>
      </c>
      <c r="D209" s="543">
        <f t="shared" ref="D209:M209" si="46">(E30-D30)/D30</f>
        <v>0.24470134874759153</v>
      </c>
      <c r="E209" s="545">
        <f t="shared" si="46"/>
        <v>1.5092879256965945E-2</v>
      </c>
      <c r="F209" s="545">
        <f t="shared" si="46"/>
        <v>3.0499428135722455E-3</v>
      </c>
      <c r="G209" s="545">
        <f t="shared" si="46"/>
        <v>0.17521854808057774</v>
      </c>
      <c r="H209" s="545">
        <f t="shared" si="46"/>
        <v>-0.2147477360931436</v>
      </c>
      <c r="I209" s="555">
        <f t="shared" si="46"/>
        <v>1.6231466227347611</v>
      </c>
      <c r="J209" s="545">
        <f t="shared" si="46"/>
        <v>-6.9084628670120895E-3</v>
      </c>
      <c r="K209" s="545">
        <f t="shared" si="46"/>
        <v>0.24932806324110671</v>
      </c>
      <c r="L209" s="545">
        <f t="shared" si="46"/>
        <v>0.16527461402176663</v>
      </c>
      <c r="M209" s="548">
        <f t="shared" si="46"/>
        <v>4.5938314509122502E-2</v>
      </c>
      <c r="N209" s="306"/>
      <c r="O209" s="306"/>
      <c r="P209" s="306"/>
      <c r="Q209" s="306"/>
      <c r="R209" s="306"/>
      <c r="S209" s="8"/>
    </row>
    <row r="210" spans="1:19" ht="15.75" customHeight="1">
      <c r="A210" s="2"/>
      <c r="B210" s="2"/>
      <c r="C210" s="233" t="s">
        <v>439</v>
      </c>
      <c r="D210" s="355"/>
      <c r="E210" s="355"/>
      <c r="F210" s="355"/>
      <c r="G210" s="355"/>
      <c r="H210" s="355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31.5" customHeight="1">
      <c r="A213" s="2"/>
      <c r="B213" s="2"/>
      <c r="C213" s="755" t="s">
        <v>1370</v>
      </c>
      <c r="D213" s="729"/>
      <c r="E213" s="729"/>
      <c r="F213" s="729"/>
      <c r="G213" s="729"/>
      <c r="H213" s="729"/>
      <c r="I213" s="729"/>
      <c r="J213" s="729"/>
      <c r="K213" s="729"/>
      <c r="L213" s="729"/>
      <c r="M213" s="729"/>
      <c r="N213" s="729"/>
      <c r="O213" s="460"/>
      <c r="P213" s="460"/>
      <c r="Q213" s="460"/>
      <c r="R213" s="460"/>
      <c r="S213" s="2"/>
    </row>
    <row r="214" spans="1:19" ht="5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6.5" customHeight="1">
      <c r="A215" s="2"/>
      <c r="B215" s="2"/>
      <c r="C215" s="760" t="s">
        <v>90</v>
      </c>
      <c r="D215" s="122" t="s">
        <v>98</v>
      </c>
      <c r="E215" s="124" t="s">
        <v>98</v>
      </c>
      <c r="F215" s="124" t="s">
        <v>98</v>
      </c>
      <c r="G215" s="124" t="s">
        <v>98</v>
      </c>
      <c r="H215" s="124" t="s">
        <v>98</v>
      </c>
      <c r="I215" s="124" t="s">
        <v>98</v>
      </c>
      <c r="J215" s="124" t="s">
        <v>98</v>
      </c>
      <c r="K215" s="147" t="s">
        <v>98</v>
      </c>
      <c r="L215" s="149" t="s">
        <v>98</v>
      </c>
      <c r="M215" s="149" t="s">
        <v>98</v>
      </c>
      <c r="N215" s="150" t="s">
        <v>98</v>
      </c>
      <c r="O215" s="164"/>
      <c r="P215" s="164"/>
      <c r="Q215" s="164"/>
      <c r="R215" s="164"/>
      <c r="S215" s="164"/>
    </row>
    <row r="216" spans="1:19" ht="16.5" customHeight="1">
      <c r="A216" s="2"/>
      <c r="B216" s="2"/>
      <c r="C216" s="761"/>
      <c r="D216" s="172">
        <v>2001</v>
      </c>
      <c r="E216" s="180">
        <v>2002</v>
      </c>
      <c r="F216" s="180">
        <v>2003</v>
      </c>
      <c r="G216" s="180">
        <v>2004</v>
      </c>
      <c r="H216" s="180">
        <v>2005</v>
      </c>
      <c r="I216" s="180">
        <v>2006</v>
      </c>
      <c r="J216" s="180">
        <v>2007</v>
      </c>
      <c r="K216" s="181">
        <v>2008</v>
      </c>
      <c r="L216" s="195">
        <v>2009</v>
      </c>
      <c r="M216" s="195">
        <v>2010</v>
      </c>
      <c r="N216" s="196">
        <v>2011</v>
      </c>
      <c r="O216" s="164"/>
      <c r="P216" s="164"/>
      <c r="Q216" s="164"/>
      <c r="R216" s="164"/>
      <c r="S216" s="164"/>
    </row>
    <row r="217" spans="1:19" ht="26.25">
      <c r="A217" s="2"/>
      <c r="B217" s="2"/>
      <c r="C217" s="205" t="s">
        <v>132</v>
      </c>
      <c r="D217" s="483">
        <f t="shared" ref="D217:D219" si="47">D27/$D$30</f>
        <v>0.67630057803468213</v>
      </c>
      <c r="E217" s="485">
        <f t="shared" ref="E217:E219" si="48">E27/$E$30</f>
        <v>0.69272445820433437</v>
      </c>
      <c r="F217" s="485">
        <f t="shared" ref="F217:F219" si="49">F27/$F$30</f>
        <v>0.69881814715974078</v>
      </c>
      <c r="G217" s="485">
        <f t="shared" ref="G217:G219" si="50">G27/$G$30</f>
        <v>0.69897377423033069</v>
      </c>
      <c r="H217" s="485">
        <f t="shared" ref="H217:H219" si="51">H27/$H$30</f>
        <v>0.71604139715394566</v>
      </c>
      <c r="I217" s="485">
        <f t="shared" ref="I217:I219" si="52">I27/$I$30</f>
        <v>0.7096375617792422</v>
      </c>
      <c r="J217" s="485">
        <f t="shared" ref="J217:J219" si="53">J27/$J$30</f>
        <v>0.72130632752394408</v>
      </c>
      <c r="K217" s="485">
        <f t="shared" ref="K217:K219" si="54">K27/$K$30</f>
        <v>0.74434782608695649</v>
      </c>
      <c r="L217" s="485">
        <f t="shared" ref="L217:L219" si="55">L27/$L$30</f>
        <v>0.73297899266008604</v>
      </c>
      <c r="M217" s="485">
        <f t="shared" ref="M217:M219" si="56">M27/$M$30</f>
        <v>0.73685925282363163</v>
      </c>
      <c r="N217" s="487">
        <f t="shared" ref="N217:N219" si="57">N27/$N$30</f>
        <v>0.7537119717578652</v>
      </c>
      <c r="O217" s="517"/>
      <c r="P217" s="517"/>
      <c r="Q217" s="517"/>
      <c r="R217" s="517"/>
      <c r="S217" s="517"/>
    </row>
    <row r="218" spans="1:19" ht="26.25">
      <c r="A218" s="2"/>
      <c r="B218" s="2"/>
      <c r="C218" s="257" t="s">
        <v>139</v>
      </c>
      <c r="D218" s="503">
        <f t="shared" si="47"/>
        <v>0.12186897880539499</v>
      </c>
      <c r="E218" s="504">
        <f t="shared" si="48"/>
        <v>0.12616099071207432</v>
      </c>
      <c r="F218" s="504">
        <f t="shared" si="49"/>
        <v>0.14296606938619902</v>
      </c>
      <c r="G218" s="504">
        <f t="shared" si="50"/>
        <v>0.14291144051691373</v>
      </c>
      <c r="H218" s="504">
        <f t="shared" si="51"/>
        <v>0.13680465717981888</v>
      </c>
      <c r="I218" s="504">
        <f t="shared" si="52"/>
        <v>0.1630971993410214</v>
      </c>
      <c r="J218" s="504">
        <f t="shared" si="53"/>
        <v>0.15167216203485634</v>
      </c>
      <c r="K218" s="504">
        <f t="shared" si="54"/>
        <v>0.15541501976284586</v>
      </c>
      <c r="L218" s="504">
        <f t="shared" si="55"/>
        <v>0.16603391546443938</v>
      </c>
      <c r="M218" s="504">
        <f t="shared" si="56"/>
        <v>0.16561685490877498</v>
      </c>
      <c r="N218" s="513">
        <f t="shared" si="57"/>
        <v>0.17007579690582494</v>
      </c>
      <c r="O218" s="517"/>
      <c r="P218" s="517"/>
      <c r="Q218" s="517"/>
      <c r="R218" s="517"/>
      <c r="S218" s="517"/>
    </row>
    <row r="219" spans="1:19" ht="26.25">
      <c r="A219" s="2"/>
      <c r="B219" s="2"/>
      <c r="C219" s="273" t="s">
        <v>78</v>
      </c>
      <c r="D219" s="515">
        <f t="shared" si="47"/>
        <v>0.20183044315992293</v>
      </c>
      <c r="E219" s="519">
        <f t="shared" si="48"/>
        <v>0.18111455108359134</v>
      </c>
      <c r="F219" s="519">
        <f t="shared" si="49"/>
        <v>0.15821578345406023</v>
      </c>
      <c r="G219" s="519">
        <f t="shared" si="50"/>
        <v>0.1581147852527556</v>
      </c>
      <c r="H219" s="519">
        <f t="shared" si="51"/>
        <v>0.14715394566623544</v>
      </c>
      <c r="I219" s="519">
        <f t="shared" si="52"/>
        <v>0.1272652388797364</v>
      </c>
      <c r="J219" s="519">
        <f t="shared" si="53"/>
        <v>0.12702151044119955</v>
      </c>
      <c r="K219" s="519">
        <f t="shared" si="54"/>
        <v>0.10023715415019763</v>
      </c>
      <c r="L219" s="519">
        <f t="shared" si="55"/>
        <v>0.10098709187547457</v>
      </c>
      <c r="M219" s="519">
        <f t="shared" si="56"/>
        <v>9.7523892267593393E-2</v>
      </c>
      <c r="N219" s="526">
        <f t="shared" si="57"/>
        <v>7.6212231336309832E-2</v>
      </c>
      <c r="O219" s="517"/>
      <c r="P219" s="517"/>
      <c r="Q219" s="517"/>
      <c r="R219" s="517"/>
      <c r="S219" s="517"/>
    </row>
    <row r="220" spans="1:19" ht="21.75" customHeight="1">
      <c r="A220" s="2"/>
      <c r="B220" s="2"/>
      <c r="C220" s="292" t="s">
        <v>71</v>
      </c>
      <c r="D220" s="563">
        <f t="shared" ref="D220:N220" si="58">SUM(D217:D219)</f>
        <v>1</v>
      </c>
      <c r="E220" s="566">
        <f t="shared" si="58"/>
        <v>1</v>
      </c>
      <c r="F220" s="566">
        <f t="shared" si="58"/>
        <v>1</v>
      </c>
      <c r="G220" s="566">
        <f t="shared" si="58"/>
        <v>1</v>
      </c>
      <c r="H220" s="566">
        <f t="shared" si="58"/>
        <v>1</v>
      </c>
      <c r="I220" s="566">
        <f t="shared" si="58"/>
        <v>1</v>
      </c>
      <c r="J220" s="566">
        <f t="shared" si="58"/>
        <v>1</v>
      </c>
      <c r="K220" s="566">
        <f t="shared" si="58"/>
        <v>1</v>
      </c>
      <c r="L220" s="566">
        <f t="shared" si="58"/>
        <v>1</v>
      </c>
      <c r="M220" s="566">
        <f t="shared" si="58"/>
        <v>1</v>
      </c>
      <c r="N220" s="570">
        <f t="shared" si="58"/>
        <v>1</v>
      </c>
      <c r="O220" s="587"/>
      <c r="P220" s="587"/>
      <c r="Q220" s="587"/>
      <c r="R220" s="587"/>
      <c r="S220" s="587"/>
    </row>
    <row r="221" spans="1:19" ht="15.75" customHeight="1">
      <c r="A221" s="2"/>
      <c r="B221" s="2"/>
      <c r="C221" s="233" t="s">
        <v>439</v>
      </c>
      <c r="D221" s="355"/>
      <c r="E221" s="355"/>
      <c r="F221" s="355"/>
      <c r="G221" s="355"/>
      <c r="H221" s="355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2"/>
      <c r="B223" s="2"/>
      <c r="C223" s="355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32.25" customHeight="1">
      <c r="A224" s="2"/>
      <c r="B224" s="2"/>
      <c r="C224" s="755" t="s">
        <v>1314</v>
      </c>
      <c r="D224" s="729"/>
      <c r="E224" s="729"/>
      <c r="F224" s="729"/>
      <c r="G224" s="729"/>
      <c r="H224" s="729"/>
      <c r="I224" s="729"/>
      <c r="J224" s="729"/>
      <c r="K224" s="729"/>
      <c r="L224" s="729"/>
      <c r="M224" s="729"/>
      <c r="N224" s="729"/>
      <c r="O224" s="460"/>
      <c r="P224" s="460"/>
      <c r="Q224" s="460"/>
      <c r="R224" s="460"/>
      <c r="S224" s="2"/>
    </row>
    <row r="225" spans="1:19" ht="5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9.5" customHeight="1">
      <c r="A237" s="2"/>
      <c r="B237" s="2"/>
      <c r="C237" s="2"/>
      <c r="D237" s="2"/>
      <c r="E237" s="2"/>
      <c r="F237" s="405"/>
      <c r="G237" s="405"/>
      <c r="H237" s="405"/>
      <c r="I237" s="405"/>
      <c r="J237" s="405"/>
      <c r="K237" s="405"/>
      <c r="L237" s="405"/>
      <c r="M237" s="18"/>
      <c r="N237" s="18"/>
      <c r="O237" s="2"/>
      <c r="P237" s="2"/>
      <c r="Q237" s="2"/>
      <c r="R237" s="2"/>
      <c r="S237" s="2"/>
    </row>
    <row r="238" spans="1:19" ht="15.75" customHeight="1">
      <c r="A238" s="2"/>
      <c r="B238" s="2"/>
      <c r="C238" s="2"/>
      <c r="D238" s="2"/>
      <c r="E238" s="2"/>
      <c r="F238" s="18" t="s">
        <v>0</v>
      </c>
      <c r="G238" s="405"/>
      <c r="H238" s="405"/>
      <c r="I238" s="405"/>
      <c r="J238" s="405"/>
      <c r="K238" s="405"/>
      <c r="L238" s="405"/>
      <c r="M238" s="18"/>
      <c r="N238" s="18"/>
      <c r="O238" s="2"/>
      <c r="P238" s="2"/>
      <c r="Q238" s="2"/>
      <c r="R238" s="2"/>
      <c r="S238" s="2"/>
    </row>
    <row r="239" spans="1:19" ht="15" customHeight="1">
      <c r="A239" s="2"/>
      <c r="B239" s="2"/>
      <c r="C239" s="2"/>
      <c r="D239" s="2"/>
      <c r="E239" s="2"/>
      <c r="F239" s="18" t="s">
        <v>133</v>
      </c>
      <c r="G239" s="405"/>
      <c r="H239" s="405"/>
      <c r="I239" s="405"/>
      <c r="J239" s="405"/>
      <c r="K239" s="405"/>
      <c r="L239" s="405"/>
      <c r="M239" s="18"/>
      <c r="N239" s="18"/>
      <c r="O239" s="2"/>
      <c r="P239" s="2"/>
      <c r="Q239" s="2"/>
      <c r="R239" s="2"/>
      <c r="S239" s="2"/>
    </row>
    <row r="240" spans="1:19">
      <c r="A240" s="2"/>
      <c r="B240" s="2"/>
      <c r="C240" s="2"/>
      <c r="D240" s="2"/>
      <c r="E240" s="2"/>
      <c r="F240" s="18" t="s">
        <v>210</v>
      </c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</row>
    <row r="963" spans="1:19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</row>
    <row r="964" spans="1:19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</row>
    <row r="965" spans="1:19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</row>
    <row r="966" spans="1:19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</row>
    <row r="967" spans="1:19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</row>
    <row r="968" spans="1:19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</row>
    <row r="969" spans="1:1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</row>
    <row r="970" spans="1:19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</row>
    <row r="971" spans="1:19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</row>
    <row r="972" spans="1:19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</row>
    <row r="973" spans="1:19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</row>
    <row r="974" spans="1:19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</row>
    <row r="975" spans="1:19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</row>
    <row r="976" spans="1:19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</row>
    <row r="977" spans="1:19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</row>
    <row r="978" spans="1:19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</row>
    <row r="979" spans="1:1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</row>
    <row r="980" spans="1:19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</row>
    <row r="981" spans="1:19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</row>
    <row r="982" spans="1:19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</row>
    <row r="983" spans="1:19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</row>
    <row r="984" spans="1:19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</row>
    <row r="985" spans="1:19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</row>
    <row r="986" spans="1:19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</row>
    <row r="987" spans="1:19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</row>
    <row r="988" spans="1:19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</row>
    <row r="989" spans="1:1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</row>
    <row r="990" spans="1:19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</row>
    <row r="991" spans="1:19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</row>
    <row r="992" spans="1:19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</row>
    <row r="993" spans="1:19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</row>
    <row r="994" spans="1:19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</row>
    <row r="995" spans="1:19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</row>
    <row r="996" spans="1:19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</row>
    <row r="997" spans="1:19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</row>
    <row r="998" spans="1:19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</row>
    <row r="999" spans="1:1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</row>
    <row r="1000" spans="1:19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</row>
  </sheetData>
  <mergeCells count="34">
    <mergeCell ref="C224:N224"/>
    <mergeCell ref="C215:C216"/>
    <mergeCell ref="C179:R179"/>
    <mergeCell ref="C203:N203"/>
    <mergeCell ref="C193:N193"/>
    <mergeCell ref="C178:N178"/>
    <mergeCell ref="C174:M174"/>
    <mergeCell ref="C195:C196"/>
    <mergeCell ref="C166:C167"/>
    <mergeCell ref="C213:N213"/>
    <mergeCell ref="C68:N68"/>
    <mergeCell ref="C93:N93"/>
    <mergeCell ref="C108:N108"/>
    <mergeCell ref="C164:N164"/>
    <mergeCell ref="C152:N152"/>
    <mergeCell ref="C82:C83"/>
    <mergeCell ref="C80:N80"/>
    <mergeCell ref="C136:H136"/>
    <mergeCell ref="C141:C142"/>
    <mergeCell ref="C139:N139"/>
    <mergeCell ref="C123:N123"/>
    <mergeCell ref="C120:H120"/>
    <mergeCell ref="C9:N9"/>
    <mergeCell ref="C11:C12"/>
    <mergeCell ref="C57:C58"/>
    <mergeCell ref="C55:N55"/>
    <mergeCell ref="C34:N34"/>
    <mergeCell ref="C36:C37"/>
    <mergeCell ref="C41:N41"/>
    <mergeCell ref="C7:K7"/>
    <mergeCell ref="C4:N4"/>
    <mergeCell ref="C5:N5"/>
    <mergeCell ref="C6:N6"/>
    <mergeCell ref="C8:N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20</vt:i4>
      </vt:variant>
    </vt:vector>
  </HeadingPairs>
  <TitlesOfParts>
    <vt:vector size="20" baseType="lpstr">
      <vt:lpstr>CAPA</vt:lpstr>
      <vt:lpstr>INÍCIO </vt:lpstr>
      <vt:lpstr>APRESENTAÇÃO </vt:lpstr>
      <vt:lpstr>INTRODUÇÃO</vt:lpstr>
      <vt:lpstr>FROTA SEGUNDO TIPO</vt:lpstr>
      <vt:lpstr>ACIDENTES COM VÍTIMAS</vt:lpstr>
      <vt:lpstr>VÍTIMAS NÃO FATAIS</vt:lpstr>
      <vt:lpstr>VÍTIMAS FATAIS</vt:lpstr>
      <vt:lpstr>COND. ENV. EM ACID. COM VÍTIMAS</vt:lpstr>
      <vt:lpstr>VEIC. ENV. EM ACID. COM VÍTIMAS</vt:lpstr>
      <vt:lpstr>INDICES PORTO VELHO</vt:lpstr>
      <vt:lpstr>ACIDENTES POR BAIRRO</vt:lpstr>
      <vt:lpstr>ACIDENTE NAS VIAS</vt:lpstr>
      <vt:lpstr>ACIDENTES POR DIA DA SEMANA</vt:lpstr>
      <vt:lpstr>HORÁRIO DOS ACIDENTES</vt:lpstr>
      <vt:lpstr>HABILITAÇÃO </vt:lpstr>
      <vt:lpstr>MULTAS</vt:lpstr>
      <vt:lpstr>PROJETOS</vt:lpstr>
      <vt:lpstr>ENCERRAMENTO</vt:lpstr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2015-07-17T10:07:58Z</dcterms:created>
  <dcterms:modified xsi:type="dcterms:W3CDTF">2015-07-17T10:07:59Z</dcterms:modified>
</cp:coreProperties>
</file>